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uwirth/CloudStation/Wahldaten/Ergebnisse/"/>
    </mc:Choice>
  </mc:AlternateContent>
  <xr:revisionPtr revIDLastSave="0" documentId="8_{D9DFD8B3-8CB1-B841-9A67-5C5D566FB758}" xr6:coauthVersionLast="45" xr6:coauthVersionMax="45" xr10:uidLastSave="{00000000-0000-0000-0000-000000000000}"/>
  <bookViews>
    <workbookView xWindow="15340" yWindow="5600" windowWidth="29380" windowHeight="22980" xr2:uid="{00000000-000D-0000-FFFF-FFFF00000000}"/>
  </bookViews>
  <sheets>
    <sheet name="Mandatsspiegel Vergleich" sheetId="13" r:id="rId1"/>
    <sheet name="Mandatsspiegel 17" sheetId="6" r:id="rId2"/>
    <sheet name="WKErgebnisse 17" sheetId="3" r:id="rId3"/>
    <sheet name="Wahlzahlen 17" sheetId="4" r:id="rId4"/>
    <sheet name="Mandatsberechnung 17" sheetId="5" r:id="rId5"/>
    <sheet name="WKErgebnisse 19" sheetId="9" r:id="rId6"/>
    <sheet name="Wahlzahlen 19" sheetId="10" r:id="rId7"/>
    <sheet name="Mandatsberechnung 19" sheetId="11" r:id="rId8"/>
    <sheet name="Mandatsspiegel 1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3" i="13" l="1"/>
  <c r="Y72" i="13"/>
  <c r="X72" i="13"/>
  <c r="W71" i="13"/>
  <c r="V71" i="13"/>
  <c r="U70" i="13"/>
  <c r="Z69" i="13"/>
  <c r="V67" i="13"/>
  <c r="Z65" i="13"/>
  <c r="Y64" i="13"/>
  <c r="X64" i="13"/>
  <c r="W63" i="13"/>
  <c r="V63" i="13"/>
  <c r="V59" i="13"/>
  <c r="U58" i="13"/>
  <c r="Z57" i="13"/>
  <c r="Y56" i="13"/>
  <c r="X56" i="13"/>
  <c r="W55" i="13"/>
  <c r="V55" i="13"/>
  <c r="U54" i="13"/>
  <c r="Z53" i="13"/>
  <c r="Y52" i="13"/>
  <c r="X52" i="13"/>
  <c r="W51" i="13"/>
  <c r="V51" i="13"/>
  <c r="Z49" i="13"/>
  <c r="Y48" i="13"/>
  <c r="X48" i="13"/>
  <c r="W47" i="13"/>
  <c r="V47" i="13"/>
  <c r="U46" i="13"/>
  <c r="Z45" i="13"/>
  <c r="Y44" i="13"/>
  <c r="X44" i="13"/>
  <c r="W43" i="13"/>
  <c r="V43" i="13"/>
  <c r="U42" i="13"/>
  <c r="Z41" i="13"/>
  <c r="Y40" i="13"/>
  <c r="X40" i="13"/>
  <c r="W39" i="13"/>
  <c r="V39" i="13"/>
  <c r="Z37" i="13"/>
  <c r="Y36" i="13"/>
  <c r="X36" i="13"/>
  <c r="W35" i="13"/>
  <c r="V35" i="13"/>
  <c r="U34" i="13"/>
  <c r="Z33" i="13"/>
  <c r="Y32" i="13"/>
  <c r="X32" i="13"/>
  <c r="W31" i="13"/>
  <c r="V31" i="13"/>
  <c r="U30" i="13"/>
  <c r="Z29" i="13"/>
  <c r="V27" i="13"/>
  <c r="U26" i="13"/>
  <c r="Z25" i="13"/>
  <c r="Y24" i="13"/>
  <c r="X24" i="13"/>
  <c r="W23" i="13"/>
  <c r="V23" i="13"/>
  <c r="U22" i="13"/>
  <c r="Z21" i="13"/>
  <c r="Y20" i="13"/>
  <c r="X20" i="13"/>
  <c r="W19" i="13"/>
  <c r="V19" i="13"/>
  <c r="Z17" i="13"/>
  <c r="Y16" i="13"/>
  <c r="X16" i="13"/>
  <c r="W15" i="13"/>
  <c r="V15" i="13"/>
  <c r="U14" i="13"/>
  <c r="Z13" i="13"/>
  <c r="Y12" i="13"/>
  <c r="X12" i="13"/>
  <c r="W11" i="13"/>
  <c r="V11" i="13"/>
  <c r="U10" i="13"/>
  <c r="Z9" i="13"/>
  <c r="Y8" i="13"/>
  <c r="X8" i="13"/>
  <c r="W7" i="13"/>
  <c r="V7" i="13"/>
  <c r="U6" i="13"/>
  <c r="Z5" i="13"/>
  <c r="Y4" i="13"/>
  <c r="X4" i="13"/>
  <c r="W3" i="13"/>
  <c r="V3" i="13"/>
  <c r="I73" i="13"/>
  <c r="G73" i="13"/>
  <c r="F73" i="13"/>
  <c r="Y73" i="13" s="1"/>
  <c r="E73" i="13"/>
  <c r="X73" i="13" s="1"/>
  <c r="D73" i="13"/>
  <c r="W73" i="13" s="1"/>
  <c r="C73" i="13"/>
  <c r="V73" i="13" s="1"/>
  <c r="B73" i="13"/>
  <c r="U73" i="13" s="1"/>
  <c r="I72" i="13"/>
  <c r="G72" i="13"/>
  <c r="Z72" i="13" s="1"/>
  <c r="F72" i="13"/>
  <c r="E72" i="13"/>
  <c r="D72" i="13"/>
  <c r="W72" i="13" s="1"/>
  <c r="C72" i="13"/>
  <c r="V72" i="13" s="1"/>
  <c r="B72" i="13"/>
  <c r="U72" i="13" s="1"/>
  <c r="I71" i="13"/>
  <c r="G71" i="13"/>
  <c r="Z71" i="13" s="1"/>
  <c r="F71" i="13"/>
  <c r="Y71" i="13" s="1"/>
  <c r="E71" i="13"/>
  <c r="X71" i="13" s="1"/>
  <c r="D71" i="13"/>
  <c r="C71" i="13"/>
  <c r="B71" i="13"/>
  <c r="U71" i="13" s="1"/>
  <c r="I70" i="13"/>
  <c r="G70" i="13"/>
  <c r="Z70" i="13" s="1"/>
  <c r="F70" i="13"/>
  <c r="Y70" i="13" s="1"/>
  <c r="E70" i="13"/>
  <c r="X70" i="13" s="1"/>
  <c r="D70" i="13"/>
  <c r="W70" i="13" s="1"/>
  <c r="C70" i="13"/>
  <c r="V70" i="13" s="1"/>
  <c r="B70" i="13"/>
  <c r="I69" i="13"/>
  <c r="G69" i="13"/>
  <c r="F69" i="13"/>
  <c r="Y69" i="13" s="1"/>
  <c r="E69" i="13"/>
  <c r="X69" i="13" s="1"/>
  <c r="D69" i="13"/>
  <c r="W69" i="13" s="1"/>
  <c r="C69" i="13"/>
  <c r="V69" i="13" s="1"/>
  <c r="B69" i="13"/>
  <c r="U69" i="13" s="1"/>
  <c r="I68" i="13"/>
  <c r="G68" i="13"/>
  <c r="Z68" i="13" s="1"/>
  <c r="F68" i="13"/>
  <c r="Y68" i="13" s="1"/>
  <c r="E68" i="13"/>
  <c r="X68" i="13" s="1"/>
  <c r="D68" i="13"/>
  <c r="W68" i="13" s="1"/>
  <c r="C68" i="13"/>
  <c r="V68" i="13" s="1"/>
  <c r="B68" i="13"/>
  <c r="U68" i="13" s="1"/>
  <c r="I67" i="13"/>
  <c r="G67" i="13"/>
  <c r="Z67" i="13" s="1"/>
  <c r="F67" i="13"/>
  <c r="Y67" i="13" s="1"/>
  <c r="E67" i="13"/>
  <c r="X67" i="13" s="1"/>
  <c r="D67" i="13"/>
  <c r="W67" i="13" s="1"/>
  <c r="C67" i="13"/>
  <c r="B67" i="13"/>
  <c r="U67" i="13" s="1"/>
  <c r="G66" i="13"/>
  <c r="Z66" i="13" s="1"/>
  <c r="F66" i="13"/>
  <c r="Y66" i="13" s="1"/>
  <c r="E66" i="13"/>
  <c r="X66" i="13" s="1"/>
  <c r="D66" i="13"/>
  <c r="W66" i="13" s="1"/>
  <c r="C66" i="13"/>
  <c r="V66" i="13" s="1"/>
  <c r="B66" i="13"/>
  <c r="U66" i="13" s="1"/>
  <c r="G65" i="13"/>
  <c r="F65" i="13"/>
  <c r="Y65" i="13" s="1"/>
  <c r="E65" i="13"/>
  <c r="X65" i="13" s="1"/>
  <c r="D65" i="13"/>
  <c r="W65" i="13" s="1"/>
  <c r="C65" i="13"/>
  <c r="V65" i="13" s="1"/>
  <c r="B65" i="13"/>
  <c r="H65" i="13" s="1"/>
  <c r="I64" i="13"/>
  <c r="G64" i="13"/>
  <c r="Z64" i="13" s="1"/>
  <c r="F64" i="13"/>
  <c r="E64" i="13"/>
  <c r="D64" i="13"/>
  <c r="W64" i="13" s="1"/>
  <c r="C64" i="13"/>
  <c r="V64" i="13" s="1"/>
  <c r="B64" i="13"/>
  <c r="H64" i="13" s="1"/>
  <c r="I63" i="13"/>
  <c r="G63" i="13"/>
  <c r="Z63" i="13" s="1"/>
  <c r="F63" i="13"/>
  <c r="Y63" i="13" s="1"/>
  <c r="E63" i="13"/>
  <c r="X63" i="13" s="1"/>
  <c r="D63" i="13"/>
  <c r="C63" i="13"/>
  <c r="B63" i="13"/>
  <c r="U63" i="13" s="1"/>
  <c r="I62" i="13"/>
  <c r="G62" i="13"/>
  <c r="Z62" i="13" s="1"/>
  <c r="F62" i="13"/>
  <c r="Y62" i="13" s="1"/>
  <c r="E62" i="13"/>
  <c r="X62" i="13" s="1"/>
  <c r="D62" i="13"/>
  <c r="W62" i="13" s="1"/>
  <c r="C62" i="13"/>
  <c r="V62" i="13" s="1"/>
  <c r="B62" i="13"/>
  <c r="H62" i="13" s="1"/>
  <c r="G61" i="13"/>
  <c r="Z61" i="13" s="1"/>
  <c r="F61" i="13"/>
  <c r="Y61" i="13" s="1"/>
  <c r="E61" i="13"/>
  <c r="X61" i="13" s="1"/>
  <c r="D61" i="13"/>
  <c r="W61" i="13" s="1"/>
  <c r="C61" i="13"/>
  <c r="V61" i="13" s="1"/>
  <c r="B61" i="13"/>
  <c r="U61" i="13" s="1"/>
  <c r="G60" i="13"/>
  <c r="Z60" i="13" s="1"/>
  <c r="F60" i="13"/>
  <c r="Y60" i="13" s="1"/>
  <c r="E60" i="13"/>
  <c r="X60" i="13" s="1"/>
  <c r="D60" i="13"/>
  <c r="W60" i="13" s="1"/>
  <c r="C60" i="13"/>
  <c r="V60" i="13" s="1"/>
  <c r="B60" i="13"/>
  <c r="U60" i="13" s="1"/>
  <c r="I59" i="13"/>
  <c r="G59" i="13"/>
  <c r="Z59" i="13" s="1"/>
  <c r="F59" i="13"/>
  <c r="Y59" i="13" s="1"/>
  <c r="E59" i="13"/>
  <c r="X59" i="13" s="1"/>
  <c r="D59" i="13"/>
  <c r="W59" i="13" s="1"/>
  <c r="C59" i="13"/>
  <c r="B59" i="13"/>
  <c r="U59" i="13" s="1"/>
  <c r="I58" i="13"/>
  <c r="G58" i="13"/>
  <c r="Z58" i="13" s="1"/>
  <c r="F58" i="13"/>
  <c r="Y58" i="13" s="1"/>
  <c r="E58" i="13"/>
  <c r="X58" i="13" s="1"/>
  <c r="D58" i="13"/>
  <c r="W58" i="13" s="1"/>
  <c r="C58" i="13"/>
  <c r="V58" i="13" s="1"/>
  <c r="B58" i="13"/>
  <c r="I57" i="13"/>
  <c r="G57" i="13"/>
  <c r="F57" i="13"/>
  <c r="Y57" i="13" s="1"/>
  <c r="E57" i="13"/>
  <c r="X57" i="13" s="1"/>
  <c r="D57" i="13"/>
  <c r="W57" i="13" s="1"/>
  <c r="C57" i="13"/>
  <c r="V57" i="13" s="1"/>
  <c r="B57" i="13"/>
  <c r="U57" i="13" s="1"/>
  <c r="I56" i="13"/>
  <c r="G56" i="13"/>
  <c r="Z56" i="13" s="1"/>
  <c r="F56" i="13"/>
  <c r="E56" i="13"/>
  <c r="D56" i="13"/>
  <c r="W56" i="13" s="1"/>
  <c r="C56" i="13"/>
  <c r="V56" i="13" s="1"/>
  <c r="B56" i="13"/>
  <c r="U56" i="13" s="1"/>
  <c r="I55" i="13"/>
  <c r="G55" i="13"/>
  <c r="Z55" i="13" s="1"/>
  <c r="F55" i="13"/>
  <c r="Y55" i="13" s="1"/>
  <c r="E55" i="13"/>
  <c r="X55" i="13" s="1"/>
  <c r="D55" i="13"/>
  <c r="C55" i="13"/>
  <c r="B55" i="13"/>
  <c r="U55" i="13" s="1"/>
  <c r="I54" i="13"/>
  <c r="G54" i="13"/>
  <c r="Z54" i="13" s="1"/>
  <c r="F54" i="13"/>
  <c r="Y54" i="13" s="1"/>
  <c r="E54" i="13"/>
  <c r="X54" i="13" s="1"/>
  <c r="D54" i="13"/>
  <c r="W54" i="13" s="1"/>
  <c r="C54" i="13"/>
  <c r="V54" i="13" s="1"/>
  <c r="B54" i="13"/>
  <c r="G53" i="13"/>
  <c r="F53" i="13"/>
  <c r="Y53" i="13" s="1"/>
  <c r="E53" i="13"/>
  <c r="X53" i="13" s="1"/>
  <c r="D53" i="13"/>
  <c r="W53" i="13" s="1"/>
  <c r="C53" i="13"/>
  <c r="V53" i="13" s="1"/>
  <c r="B53" i="13"/>
  <c r="U53" i="13" s="1"/>
  <c r="G52" i="13"/>
  <c r="Z52" i="13" s="1"/>
  <c r="F52" i="13"/>
  <c r="E52" i="13"/>
  <c r="D52" i="13"/>
  <c r="W52" i="13" s="1"/>
  <c r="C52" i="13"/>
  <c r="V52" i="13" s="1"/>
  <c r="B52" i="13"/>
  <c r="U52" i="13" s="1"/>
  <c r="I51" i="13"/>
  <c r="G51" i="13"/>
  <c r="Z51" i="13" s="1"/>
  <c r="F51" i="13"/>
  <c r="Y51" i="13" s="1"/>
  <c r="E51" i="13"/>
  <c r="X51" i="13" s="1"/>
  <c r="D51" i="13"/>
  <c r="C51" i="13"/>
  <c r="B51" i="13"/>
  <c r="U51" i="13" s="1"/>
  <c r="I50" i="13"/>
  <c r="G50" i="13"/>
  <c r="Z50" i="13" s="1"/>
  <c r="F50" i="13"/>
  <c r="Y50" i="13" s="1"/>
  <c r="E50" i="13"/>
  <c r="X50" i="13" s="1"/>
  <c r="D50" i="13"/>
  <c r="W50" i="13" s="1"/>
  <c r="C50" i="13"/>
  <c r="V50" i="13" s="1"/>
  <c r="B50" i="13"/>
  <c r="U50" i="13" s="1"/>
  <c r="I49" i="13"/>
  <c r="G49" i="13"/>
  <c r="F49" i="13"/>
  <c r="Y49" i="13" s="1"/>
  <c r="E49" i="13"/>
  <c r="X49" i="13" s="1"/>
  <c r="D49" i="13"/>
  <c r="W49" i="13" s="1"/>
  <c r="C49" i="13"/>
  <c r="V49" i="13" s="1"/>
  <c r="B49" i="13"/>
  <c r="U49" i="13" s="1"/>
  <c r="I48" i="13"/>
  <c r="G48" i="13"/>
  <c r="Z48" i="13" s="1"/>
  <c r="F48" i="13"/>
  <c r="E48" i="13"/>
  <c r="D48" i="13"/>
  <c r="W48" i="13" s="1"/>
  <c r="C48" i="13"/>
  <c r="V48" i="13" s="1"/>
  <c r="B48" i="13"/>
  <c r="U48" i="13" s="1"/>
  <c r="I47" i="13"/>
  <c r="G47" i="13"/>
  <c r="Z47" i="13" s="1"/>
  <c r="F47" i="13"/>
  <c r="Y47" i="13" s="1"/>
  <c r="E47" i="13"/>
  <c r="X47" i="13" s="1"/>
  <c r="D47" i="13"/>
  <c r="C47" i="13"/>
  <c r="B47" i="13"/>
  <c r="U47" i="13" s="1"/>
  <c r="G46" i="13"/>
  <c r="Z46" i="13" s="1"/>
  <c r="F46" i="13"/>
  <c r="Y46" i="13" s="1"/>
  <c r="E46" i="13"/>
  <c r="X46" i="13" s="1"/>
  <c r="D46" i="13"/>
  <c r="W46" i="13" s="1"/>
  <c r="C46" i="13"/>
  <c r="V46" i="13" s="1"/>
  <c r="B46" i="13"/>
  <c r="G45" i="13"/>
  <c r="F45" i="13"/>
  <c r="Y45" i="13" s="1"/>
  <c r="E45" i="13"/>
  <c r="X45" i="13" s="1"/>
  <c r="D45" i="13"/>
  <c r="W45" i="13" s="1"/>
  <c r="C45" i="13"/>
  <c r="V45" i="13" s="1"/>
  <c r="B45" i="13"/>
  <c r="U45" i="13" s="1"/>
  <c r="I44" i="13"/>
  <c r="G44" i="13"/>
  <c r="Z44" i="13" s="1"/>
  <c r="F44" i="13"/>
  <c r="E44" i="13"/>
  <c r="D44" i="13"/>
  <c r="W44" i="13" s="1"/>
  <c r="C44" i="13"/>
  <c r="V44" i="13" s="1"/>
  <c r="B44" i="13"/>
  <c r="U44" i="13" s="1"/>
  <c r="I43" i="13"/>
  <c r="G43" i="13"/>
  <c r="Z43" i="13" s="1"/>
  <c r="F43" i="13"/>
  <c r="Y43" i="13" s="1"/>
  <c r="E43" i="13"/>
  <c r="X43" i="13" s="1"/>
  <c r="D43" i="13"/>
  <c r="C43" i="13"/>
  <c r="B43" i="13"/>
  <c r="U43" i="13" s="1"/>
  <c r="I42" i="13"/>
  <c r="G42" i="13"/>
  <c r="Z42" i="13" s="1"/>
  <c r="F42" i="13"/>
  <c r="Y42" i="13" s="1"/>
  <c r="E42" i="13"/>
  <c r="X42" i="13" s="1"/>
  <c r="D42" i="13"/>
  <c r="W42" i="13" s="1"/>
  <c r="C42" i="13"/>
  <c r="V42" i="13" s="1"/>
  <c r="B42" i="13"/>
  <c r="I41" i="13"/>
  <c r="G41" i="13"/>
  <c r="F41" i="13"/>
  <c r="Y41" i="13" s="1"/>
  <c r="E41" i="13"/>
  <c r="X41" i="13" s="1"/>
  <c r="D41" i="13"/>
  <c r="W41" i="13" s="1"/>
  <c r="C41" i="13"/>
  <c r="V41" i="13" s="1"/>
  <c r="B41" i="13"/>
  <c r="U41" i="13" s="1"/>
  <c r="G40" i="13"/>
  <c r="Z40" i="13" s="1"/>
  <c r="F40" i="13"/>
  <c r="E40" i="13"/>
  <c r="D40" i="13"/>
  <c r="W40" i="13" s="1"/>
  <c r="C40" i="13"/>
  <c r="V40" i="13" s="1"/>
  <c r="B40" i="13"/>
  <c r="U40" i="13" s="1"/>
  <c r="G39" i="13"/>
  <c r="Z39" i="13" s="1"/>
  <c r="F39" i="13"/>
  <c r="Y39" i="13" s="1"/>
  <c r="E39" i="13"/>
  <c r="X39" i="13" s="1"/>
  <c r="D39" i="13"/>
  <c r="C39" i="13"/>
  <c r="B39" i="13"/>
  <c r="U39" i="13" s="1"/>
  <c r="I38" i="13"/>
  <c r="G38" i="13"/>
  <c r="Z38" i="13" s="1"/>
  <c r="F38" i="13"/>
  <c r="Y38" i="13" s="1"/>
  <c r="E38" i="13"/>
  <c r="X38" i="13" s="1"/>
  <c r="D38" i="13"/>
  <c r="W38" i="13" s="1"/>
  <c r="C38" i="13"/>
  <c r="V38" i="13" s="1"/>
  <c r="B38" i="13"/>
  <c r="U38" i="13" s="1"/>
  <c r="I37" i="13"/>
  <c r="G37" i="13"/>
  <c r="F37" i="13"/>
  <c r="Y37" i="13" s="1"/>
  <c r="E37" i="13"/>
  <c r="X37" i="13" s="1"/>
  <c r="D37" i="13"/>
  <c r="W37" i="13" s="1"/>
  <c r="C37" i="13"/>
  <c r="V37" i="13" s="1"/>
  <c r="B37" i="13"/>
  <c r="U37" i="13" s="1"/>
  <c r="I36" i="13"/>
  <c r="G36" i="13"/>
  <c r="Z36" i="13" s="1"/>
  <c r="F36" i="13"/>
  <c r="E36" i="13"/>
  <c r="D36" i="13"/>
  <c r="W36" i="13" s="1"/>
  <c r="C36" i="13"/>
  <c r="V36" i="13" s="1"/>
  <c r="B36" i="13"/>
  <c r="U36" i="13" s="1"/>
  <c r="I35" i="13"/>
  <c r="G35" i="13"/>
  <c r="Z35" i="13" s="1"/>
  <c r="F35" i="13"/>
  <c r="Y35" i="13" s="1"/>
  <c r="E35" i="13"/>
  <c r="X35" i="13" s="1"/>
  <c r="D35" i="13"/>
  <c r="C35" i="13"/>
  <c r="B35" i="13"/>
  <c r="U35" i="13" s="1"/>
  <c r="I34" i="13"/>
  <c r="G34" i="13"/>
  <c r="Z34" i="13" s="1"/>
  <c r="F34" i="13"/>
  <c r="Y34" i="13" s="1"/>
  <c r="E34" i="13"/>
  <c r="X34" i="13" s="1"/>
  <c r="D34" i="13"/>
  <c r="W34" i="13" s="1"/>
  <c r="C34" i="13"/>
  <c r="V34" i="13" s="1"/>
  <c r="B34" i="13"/>
  <c r="I33" i="13"/>
  <c r="G33" i="13"/>
  <c r="F33" i="13"/>
  <c r="Y33" i="13" s="1"/>
  <c r="E33" i="13"/>
  <c r="X33" i="13" s="1"/>
  <c r="D33" i="13"/>
  <c r="W33" i="13" s="1"/>
  <c r="C33" i="13"/>
  <c r="V33" i="13" s="1"/>
  <c r="B33" i="13"/>
  <c r="U33" i="13" s="1"/>
  <c r="G32" i="13"/>
  <c r="Z32" i="13" s="1"/>
  <c r="F32" i="13"/>
  <c r="E32" i="13"/>
  <c r="D32" i="13"/>
  <c r="W32" i="13" s="1"/>
  <c r="C32" i="13"/>
  <c r="V32" i="13" s="1"/>
  <c r="B32" i="13"/>
  <c r="U32" i="13" s="1"/>
  <c r="G31" i="13"/>
  <c r="Z31" i="13" s="1"/>
  <c r="F31" i="13"/>
  <c r="Y31" i="13" s="1"/>
  <c r="E31" i="13"/>
  <c r="X31" i="13" s="1"/>
  <c r="D31" i="13"/>
  <c r="C31" i="13"/>
  <c r="B31" i="13"/>
  <c r="U31" i="13" s="1"/>
  <c r="I30" i="13"/>
  <c r="G30" i="13"/>
  <c r="Z30" i="13" s="1"/>
  <c r="F30" i="13"/>
  <c r="Y30" i="13" s="1"/>
  <c r="E30" i="13"/>
  <c r="X30" i="13" s="1"/>
  <c r="D30" i="13"/>
  <c r="W30" i="13" s="1"/>
  <c r="C30" i="13"/>
  <c r="V30" i="13" s="1"/>
  <c r="B30" i="13"/>
  <c r="I29" i="13"/>
  <c r="G29" i="13"/>
  <c r="F29" i="13"/>
  <c r="Y29" i="13" s="1"/>
  <c r="E29" i="13"/>
  <c r="X29" i="13" s="1"/>
  <c r="D29" i="13"/>
  <c r="W29" i="13" s="1"/>
  <c r="C29" i="13"/>
  <c r="V29" i="13" s="1"/>
  <c r="B29" i="13"/>
  <c r="U29" i="13" s="1"/>
  <c r="I28" i="13"/>
  <c r="G28" i="13"/>
  <c r="Z28" i="13" s="1"/>
  <c r="F28" i="13"/>
  <c r="Y28" i="13" s="1"/>
  <c r="E28" i="13"/>
  <c r="X28" i="13" s="1"/>
  <c r="D28" i="13"/>
  <c r="W28" i="13" s="1"/>
  <c r="C28" i="13"/>
  <c r="V28" i="13" s="1"/>
  <c r="B28" i="13"/>
  <c r="U28" i="13" s="1"/>
  <c r="I27" i="13"/>
  <c r="G27" i="13"/>
  <c r="Z27" i="13" s="1"/>
  <c r="F27" i="13"/>
  <c r="Y27" i="13" s="1"/>
  <c r="E27" i="13"/>
  <c r="X27" i="13" s="1"/>
  <c r="D27" i="13"/>
  <c r="W27" i="13" s="1"/>
  <c r="C27" i="13"/>
  <c r="B27" i="13"/>
  <c r="U27" i="13" s="1"/>
  <c r="I26" i="13"/>
  <c r="G26" i="13"/>
  <c r="Z26" i="13" s="1"/>
  <c r="F26" i="13"/>
  <c r="Y26" i="13" s="1"/>
  <c r="E26" i="13"/>
  <c r="X26" i="13" s="1"/>
  <c r="D26" i="13"/>
  <c r="W26" i="13" s="1"/>
  <c r="C26" i="13"/>
  <c r="V26" i="13" s="1"/>
  <c r="B26" i="13"/>
  <c r="I25" i="13"/>
  <c r="G25" i="13"/>
  <c r="F25" i="13"/>
  <c r="Y25" i="13" s="1"/>
  <c r="E25" i="13"/>
  <c r="X25" i="13" s="1"/>
  <c r="D25" i="13"/>
  <c r="W25" i="13" s="1"/>
  <c r="C25" i="13"/>
  <c r="V25" i="13" s="1"/>
  <c r="B25" i="13"/>
  <c r="U25" i="13" s="1"/>
  <c r="I24" i="13"/>
  <c r="G24" i="13"/>
  <c r="Z24" i="13" s="1"/>
  <c r="F24" i="13"/>
  <c r="E24" i="13"/>
  <c r="D24" i="13"/>
  <c r="W24" i="13" s="1"/>
  <c r="C24" i="13"/>
  <c r="V24" i="13" s="1"/>
  <c r="B24" i="13"/>
  <c r="U24" i="13" s="1"/>
  <c r="I23" i="13"/>
  <c r="G23" i="13"/>
  <c r="Z23" i="13" s="1"/>
  <c r="F23" i="13"/>
  <c r="Y23" i="13" s="1"/>
  <c r="E23" i="13"/>
  <c r="X23" i="13" s="1"/>
  <c r="D23" i="13"/>
  <c r="C23" i="13"/>
  <c r="B23" i="13"/>
  <c r="U23" i="13" s="1"/>
  <c r="G22" i="13"/>
  <c r="Z22" i="13" s="1"/>
  <c r="F22" i="13"/>
  <c r="Y22" i="13" s="1"/>
  <c r="E22" i="13"/>
  <c r="X22" i="13" s="1"/>
  <c r="D22" i="13"/>
  <c r="W22" i="13" s="1"/>
  <c r="C22" i="13"/>
  <c r="V22" i="13" s="1"/>
  <c r="B22" i="13"/>
  <c r="G21" i="13"/>
  <c r="F21" i="13"/>
  <c r="Y21" i="13" s="1"/>
  <c r="E21" i="13"/>
  <c r="X21" i="13" s="1"/>
  <c r="D21" i="13"/>
  <c r="W21" i="13" s="1"/>
  <c r="C21" i="13"/>
  <c r="V21" i="13" s="1"/>
  <c r="B21" i="13"/>
  <c r="U21" i="13" s="1"/>
  <c r="I20" i="13"/>
  <c r="G20" i="13"/>
  <c r="Z20" i="13" s="1"/>
  <c r="F20" i="13"/>
  <c r="E20" i="13"/>
  <c r="D20" i="13"/>
  <c r="W20" i="13" s="1"/>
  <c r="C20" i="13"/>
  <c r="V20" i="13" s="1"/>
  <c r="B20" i="13"/>
  <c r="U20" i="13" s="1"/>
  <c r="I19" i="13"/>
  <c r="G19" i="13"/>
  <c r="Z19" i="13" s="1"/>
  <c r="F19" i="13"/>
  <c r="Y19" i="13" s="1"/>
  <c r="E19" i="13"/>
  <c r="X19" i="13" s="1"/>
  <c r="D19" i="13"/>
  <c r="C19" i="13"/>
  <c r="B19" i="13"/>
  <c r="U19" i="13" s="1"/>
  <c r="I18" i="13"/>
  <c r="G18" i="13"/>
  <c r="Z18" i="13" s="1"/>
  <c r="F18" i="13"/>
  <c r="Y18" i="13" s="1"/>
  <c r="E18" i="13"/>
  <c r="X18" i="13" s="1"/>
  <c r="D18" i="13"/>
  <c r="W18" i="13" s="1"/>
  <c r="C18" i="13"/>
  <c r="V18" i="13" s="1"/>
  <c r="B18" i="13"/>
  <c r="U18" i="13" s="1"/>
  <c r="I17" i="13"/>
  <c r="G17" i="13"/>
  <c r="F17" i="13"/>
  <c r="Y17" i="13" s="1"/>
  <c r="E17" i="13"/>
  <c r="X17" i="13" s="1"/>
  <c r="D17" i="13"/>
  <c r="W17" i="13" s="1"/>
  <c r="C17" i="13"/>
  <c r="V17" i="13" s="1"/>
  <c r="B17" i="13"/>
  <c r="U17" i="13" s="1"/>
  <c r="I16" i="13"/>
  <c r="G16" i="13"/>
  <c r="Z16" i="13" s="1"/>
  <c r="F16" i="13"/>
  <c r="E16" i="13"/>
  <c r="D16" i="13"/>
  <c r="W16" i="13" s="1"/>
  <c r="C16" i="13"/>
  <c r="V16" i="13" s="1"/>
  <c r="B16" i="13"/>
  <c r="U16" i="13" s="1"/>
  <c r="G15" i="13"/>
  <c r="Z15" i="13" s="1"/>
  <c r="F15" i="13"/>
  <c r="Y15" i="13" s="1"/>
  <c r="E15" i="13"/>
  <c r="X15" i="13" s="1"/>
  <c r="D15" i="13"/>
  <c r="C15" i="13"/>
  <c r="B15" i="13"/>
  <c r="U15" i="13" s="1"/>
  <c r="G14" i="13"/>
  <c r="Z14" i="13" s="1"/>
  <c r="F14" i="13"/>
  <c r="Y14" i="13" s="1"/>
  <c r="E14" i="13"/>
  <c r="X14" i="13" s="1"/>
  <c r="D14" i="13"/>
  <c r="W14" i="13" s="1"/>
  <c r="C14" i="13"/>
  <c r="V14" i="13" s="1"/>
  <c r="B14" i="13"/>
  <c r="I13" i="13"/>
  <c r="G13" i="13"/>
  <c r="F13" i="13"/>
  <c r="Y13" i="13" s="1"/>
  <c r="E13" i="13"/>
  <c r="X13" i="13" s="1"/>
  <c r="D13" i="13"/>
  <c r="W13" i="13" s="1"/>
  <c r="C13" i="13"/>
  <c r="V13" i="13" s="1"/>
  <c r="B13" i="13"/>
  <c r="U13" i="13" s="1"/>
  <c r="I12" i="13"/>
  <c r="G12" i="13"/>
  <c r="Z12" i="13" s="1"/>
  <c r="F12" i="13"/>
  <c r="E12" i="13"/>
  <c r="D12" i="13"/>
  <c r="W12" i="13" s="1"/>
  <c r="C12" i="13"/>
  <c r="V12" i="13" s="1"/>
  <c r="B12" i="13"/>
  <c r="U12" i="13" s="1"/>
  <c r="I11" i="13"/>
  <c r="G11" i="13"/>
  <c r="Z11" i="13" s="1"/>
  <c r="F11" i="13"/>
  <c r="Y11" i="13" s="1"/>
  <c r="E11" i="13"/>
  <c r="X11" i="13" s="1"/>
  <c r="D11" i="13"/>
  <c r="C11" i="13"/>
  <c r="B11" i="13"/>
  <c r="U11" i="13" s="1"/>
  <c r="G10" i="13"/>
  <c r="Z10" i="13" s="1"/>
  <c r="F10" i="13"/>
  <c r="Y10" i="13" s="1"/>
  <c r="E10" i="13"/>
  <c r="X10" i="13" s="1"/>
  <c r="D10" i="13"/>
  <c r="W10" i="13" s="1"/>
  <c r="C10" i="13"/>
  <c r="V10" i="13" s="1"/>
  <c r="B10" i="13"/>
  <c r="G9" i="13"/>
  <c r="F9" i="13"/>
  <c r="Y9" i="13" s="1"/>
  <c r="E9" i="13"/>
  <c r="X9" i="13" s="1"/>
  <c r="D9" i="13"/>
  <c r="W9" i="13" s="1"/>
  <c r="C9" i="13"/>
  <c r="V9" i="13" s="1"/>
  <c r="B9" i="13"/>
  <c r="U9" i="13" s="1"/>
  <c r="I8" i="13"/>
  <c r="G8" i="13"/>
  <c r="Z8" i="13" s="1"/>
  <c r="F8" i="13"/>
  <c r="E8" i="13"/>
  <c r="D8" i="13"/>
  <c r="W8" i="13" s="1"/>
  <c r="C8" i="13"/>
  <c r="V8" i="13" s="1"/>
  <c r="B8" i="13"/>
  <c r="U8" i="13" s="1"/>
  <c r="G7" i="13"/>
  <c r="Z7" i="13" s="1"/>
  <c r="F7" i="13"/>
  <c r="Y7" i="13" s="1"/>
  <c r="E7" i="13"/>
  <c r="X7" i="13" s="1"/>
  <c r="D7" i="13"/>
  <c r="C7" i="13"/>
  <c r="B7" i="13"/>
  <c r="U7" i="13" s="1"/>
  <c r="G6" i="13"/>
  <c r="Z6" i="13" s="1"/>
  <c r="F6" i="13"/>
  <c r="Y6" i="13" s="1"/>
  <c r="E6" i="13"/>
  <c r="X6" i="13" s="1"/>
  <c r="D6" i="13"/>
  <c r="W6" i="13" s="1"/>
  <c r="C6" i="13"/>
  <c r="V6" i="13" s="1"/>
  <c r="B6" i="13"/>
  <c r="G5" i="13"/>
  <c r="F5" i="13"/>
  <c r="Y5" i="13" s="1"/>
  <c r="E5" i="13"/>
  <c r="X5" i="13" s="1"/>
  <c r="D5" i="13"/>
  <c r="W5" i="13" s="1"/>
  <c r="C5" i="13"/>
  <c r="V5" i="13" s="1"/>
  <c r="B5" i="13"/>
  <c r="U5" i="13" s="1"/>
  <c r="G4" i="13"/>
  <c r="Z4" i="13" s="1"/>
  <c r="F4" i="13"/>
  <c r="E4" i="13"/>
  <c r="D4" i="13"/>
  <c r="W4" i="13" s="1"/>
  <c r="C4" i="13"/>
  <c r="V4" i="13" s="1"/>
  <c r="B4" i="13"/>
  <c r="U4" i="13" s="1"/>
  <c r="G3" i="13"/>
  <c r="Z3" i="13" s="1"/>
  <c r="F3" i="13"/>
  <c r="Y3" i="13" s="1"/>
  <c r="E3" i="13"/>
  <c r="X3" i="13" s="1"/>
  <c r="D3" i="13"/>
  <c r="C3" i="13"/>
  <c r="B3" i="13"/>
  <c r="U3" i="13" s="1"/>
  <c r="G2" i="13"/>
  <c r="F2" i="13"/>
  <c r="E2" i="13"/>
  <c r="D2" i="13"/>
  <c r="C2" i="13"/>
  <c r="B2" i="13"/>
  <c r="G72" i="12"/>
  <c r="F72" i="12"/>
  <c r="E72" i="12"/>
  <c r="D72" i="12"/>
  <c r="C72" i="12"/>
  <c r="B72" i="12"/>
  <c r="G71" i="12"/>
  <c r="F71" i="12"/>
  <c r="H71" i="12" s="1"/>
  <c r="E71" i="12"/>
  <c r="D71" i="12"/>
  <c r="C71" i="12"/>
  <c r="B71" i="12"/>
  <c r="G70" i="12"/>
  <c r="F70" i="12"/>
  <c r="E70" i="12"/>
  <c r="D70" i="12"/>
  <c r="H70" i="12" s="1"/>
  <c r="C70" i="12"/>
  <c r="B70" i="12"/>
  <c r="G69" i="12"/>
  <c r="F69" i="12"/>
  <c r="E69" i="12"/>
  <c r="D69" i="12"/>
  <c r="C69" i="12"/>
  <c r="B69" i="12"/>
  <c r="H69" i="12" s="1"/>
  <c r="G68" i="12"/>
  <c r="F68" i="12"/>
  <c r="E68" i="12"/>
  <c r="D68" i="12"/>
  <c r="C68" i="12"/>
  <c r="B68" i="12"/>
  <c r="G67" i="12"/>
  <c r="F67" i="12"/>
  <c r="H67" i="12" s="1"/>
  <c r="E67" i="12"/>
  <c r="D67" i="12"/>
  <c r="C67" i="12"/>
  <c r="B67" i="12"/>
  <c r="G66" i="12"/>
  <c r="F66" i="12"/>
  <c r="E66" i="12"/>
  <c r="D66" i="12"/>
  <c r="H66" i="12" s="1"/>
  <c r="C66" i="12"/>
  <c r="B66" i="12"/>
  <c r="G65" i="12"/>
  <c r="F65" i="12"/>
  <c r="E65" i="12"/>
  <c r="D65" i="12"/>
  <c r="C65" i="12"/>
  <c r="B65" i="12"/>
  <c r="H65" i="12" s="1"/>
  <c r="G64" i="12"/>
  <c r="F64" i="12"/>
  <c r="E64" i="12"/>
  <c r="D64" i="12"/>
  <c r="C64" i="12"/>
  <c r="B64" i="12"/>
  <c r="G63" i="12"/>
  <c r="F63" i="12"/>
  <c r="H63" i="12" s="1"/>
  <c r="E63" i="12"/>
  <c r="D63" i="12"/>
  <c r="C63" i="12"/>
  <c r="B63" i="12"/>
  <c r="G62" i="12"/>
  <c r="F62" i="12"/>
  <c r="E62" i="12"/>
  <c r="D62" i="12"/>
  <c r="H62" i="12" s="1"/>
  <c r="C62" i="12"/>
  <c r="B62" i="12"/>
  <c r="G61" i="12"/>
  <c r="F61" i="12"/>
  <c r="E61" i="12"/>
  <c r="D61" i="12"/>
  <c r="C61" i="12"/>
  <c r="B61" i="12"/>
  <c r="H61" i="12" s="1"/>
  <c r="G60" i="12"/>
  <c r="F60" i="12"/>
  <c r="E60" i="12"/>
  <c r="D60" i="12"/>
  <c r="C60" i="12"/>
  <c r="B60" i="12"/>
  <c r="G59" i="12"/>
  <c r="F59" i="12"/>
  <c r="E59" i="12"/>
  <c r="D59" i="12"/>
  <c r="C59" i="12"/>
  <c r="B59" i="12"/>
  <c r="G58" i="12"/>
  <c r="F58" i="12"/>
  <c r="E58" i="12"/>
  <c r="D58" i="12"/>
  <c r="H58" i="12" s="1"/>
  <c r="C58" i="12"/>
  <c r="B58" i="12"/>
  <c r="G57" i="12"/>
  <c r="F57" i="12"/>
  <c r="E57" i="12"/>
  <c r="D57" i="12"/>
  <c r="C57" i="12"/>
  <c r="B57" i="12"/>
  <c r="H57" i="12" s="1"/>
  <c r="G56" i="12"/>
  <c r="F56" i="12"/>
  <c r="E56" i="12"/>
  <c r="D56" i="12"/>
  <c r="C56" i="12"/>
  <c r="B56" i="12"/>
  <c r="G55" i="12"/>
  <c r="F55" i="12"/>
  <c r="E55" i="12"/>
  <c r="D55" i="12"/>
  <c r="C55" i="12"/>
  <c r="B55" i="12"/>
  <c r="G54" i="12"/>
  <c r="F54" i="12"/>
  <c r="E54" i="12"/>
  <c r="D54" i="12"/>
  <c r="H54" i="12" s="1"/>
  <c r="C54" i="12"/>
  <c r="B54" i="12"/>
  <c r="G53" i="12"/>
  <c r="F53" i="12"/>
  <c r="E53" i="12"/>
  <c r="D53" i="12"/>
  <c r="C53" i="12"/>
  <c r="B53" i="12"/>
  <c r="H53" i="12" s="1"/>
  <c r="G52" i="12"/>
  <c r="F52" i="12"/>
  <c r="E52" i="12"/>
  <c r="D52" i="12"/>
  <c r="C52" i="12"/>
  <c r="B52" i="12"/>
  <c r="H52" i="12" s="1"/>
  <c r="G51" i="12"/>
  <c r="F51" i="12"/>
  <c r="H51" i="12" s="1"/>
  <c r="E51" i="12"/>
  <c r="D51" i="12"/>
  <c r="C51" i="12"/>
  <c r="B51" i="12"/>
  <c r="G50" i="12"/>
  <c r="F50" i="12"/>
  <c r="E50" i="12"/>
  <c r="D50" i="12"/>
  <c r="C50" i="12"/>
  <c r="B50" i="12"/>
  <c r="G49" i="12"/>
  <c r="F49" i="12"/>
  <c r="E49" i="12"/>
  <c r="D49" i="12"/>
  <c r="C49" i="12"/>
  <c r="B49" i="12"/>
  <c r="H49" i="12" s="1"/>
  <c r="G48" i="12"/>
  <c r="F48" i="12"/>
  <c r="E48" i="12"/>
  <c r="D48" i="12"/>
  <c r="C48" i="12"/>
  <c r="B48" i="12"/>
  <c r="H48" i="12" s="1"/>
  <c r="G47" i="12"/>
  <c r="F47" i="12"/>
  <c r="H47" i="12" s="1"/>
  <c r="E47" i="12"/>
  <c r="D47" i="12"/>
  <c r="C47" i="12"/>
  <c r="B47" i="12"/>
  <c r="G46" i="12"/>
  <c r="F46" i="12"/>
  <c r="E46" i="12"/>
  <c r="D46" i="12"/>
  <c r="C46" i="12"/>
  <c r="B46" i="12"/>
  <c r="G45" i="12"/>
  <c r="F45" i="12"/>
  <c r="E45" i="12"/>
  <c r="D45" i="12"/>
  <c r="C45" i="12"/>
  <c r="B45" i="12"/>
  <c r="H45" i="12" s="1"/>
  <c r="G44" i="12"/>
  <c r="F44" i="12"/>
  <c r="E44" i="12"/>
  <c r="D44" i="12"/>
  <c r="C44" i="12"/>
  <c r="B44" i="12"/>
  <c r="H44" i="12" s="1"/>
  <c r="G43" i="12"/>
  <c r="F43" i="12"/>
  <c r="H43" i="12" s="1"/>
  <c r="E43" i="12"/>
  <c r="D43" i="12"/>
  <c r="C43" i="12"/>
  <c r="B43" i="12"/>
  <c r="G42" i="12"/>
  <c r="F42" i="12"/>
  <c r="E42" i="12"/>
  <c r="D42" i="12"/>
  <c r="H42" i="12" s="1"/>
  <c r="C42" i="12"/>
  <c r="B42" i="12"/>
  <c r="G41" i="12"/>
  <c r="F41" i="12"/>
  <c r="E41" i="12"/>
  <c r="D41" i="12"/>
  <c r="C41" i="12"/>
  <c r="B41" i="12"/>
  <c r="G40" i="12"/>
  <c r="F40" i="12"/>
  <c r="E40" i="12"/>
  <c r="D40" i="12"/>
  <c r="C40" i="12"/>
  <c r="B40" i="12"/>
  <c r="H40" i="12" s="1"/>
  <c r="G39" i="12"/>
  <c r="F39" i="12"/>
  <c r="H39" i="12" s="1"/>
  <c r="E39" i="12"/>
  <c r="D39" i="12"/>
  <c r="C39" i="12"/>
  <c r="B39" i="12"/>
  <c r="G38" i="12"/>
  <c r="F38" i="12"/>
  <c r="E38" i="12"/>
  <c r="D38" i="12"/>
  <c r="H38" i="12" s="1"/>
  <c r="C38" i="12"/>
  <c r="B38" i="12"/>
  <c r="G37" i="12"/>
  <c r="F37" i="12"/>
  <c r="E37" i="12"/>
  <c r="D37" i="12"/>
  <c r="C37" i="12"/>
  <c r="B37" i="12"/>
  <c r="H37" i="12" s="1"/>
  <c r="G36" i="12"/>
  <c r="F36" i="12"/>
  <c r="E36" i="12"/>
  <c r="D36" i="12"/>
  <c r="C36" i="12"/>
  <c r="B36" i="12"/>
  <c r="G35" i="12"/>
  <c r="F35" i="12"/>
  <c r="H35" i="12" s="1"/>
  <c r="E35" i="12"/>
  <c r="D35" i="12"/>
  <c r="C35" i="12"/>
  <c r="B35" i="12"/>
  <c r="G34" i="12"/>
  <c r="F34" i="12"/>
  <c r="E34" i="12"/>
  <c r="D34" i="12"/>
  <c r="H34" i="12" s="1"/>
  <c r="C34" i="12"/>
  <c r="B34" i="12"/>
  <c r="G33" i="12"/>
  <c r="F33" i="12"/>
  <c r="E33" i="12"/>
  <c r="D33" i="12"/>
  <c r="C33" i="12"/>
  <c r="B33" i="12"/>
  <c r="H33" i="12" s="1"/>
  <c r="G32" i="12"/>
  <c r="F32" i="12"/>
  <c r="E32" i="12"/>
  <c r="D32" i="12"/>
  <c r="C32" i="12"/>
  <c r="B32" i="12"/>
  <c r="G31" i="12"/>
  <c r="F31" i="12"/>
  <c r="H31" i="12" s="1"/>
  <c r="E31" i="12"/>
  <c r="D31" i="12"/>
  <c r="C31" i="12"/>
  <c r="B31" i="12"/>
  <c r="G30" i="12"/>
  <c r="F30" i="12"/>
  <c r="E30" i="12"/>
  <c r="D30" i="12"/>
  <c r="H30" i="12" s="1"/>
  <c r="C30" i="12"/>
  <c r="B30" i="12"/>
  <c r="G29" i="12"/>
  <c r="F29" i="12"/>
  <c r="E29" i="12"/>
  <c r="D29" i="12"/>
  <c r="C29" i="12"/>
  <c r="B29" i="12"/>
  <c r="H29" i="12" s="1"/>
  <c r="G28" i="12"/>
  <c r="F28" i="12"/>
  <c r="E28" i="12"/>
  <c r="D28" i="12"/>
  <c r="C28" i="12"/>
  <c r="B28" i="12"/>
  <c r="G27" i="12"/>
  <c r="F27" i="12"/>
  <c r="E27" i="12"/>
  <c r="D27" i="12"/>
  <c r="C27" i="12"/>
  <c r="B27" i="12"/>
  <c r="G26" i="12"/>
  <c r="F26" i="12"/>
  <c r="E26" i="12"/>
  <c r="D26" i="12"/>
  <c r="H26" i="12" s="1"/>
  <c r="C26" i="12"/>
  <c r="B26" i="12"/>
  <c r="G25" i="12"/>
  <c r="F25" i="12"/>
  <c r="E25" i="12"/>
  <c r="D25" i="12"/>
  <c r="C25" i="12"/>
  <c r="B25" i="12"/>
  <c r="H25" i="12" s="1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H22" i="12" s="1"/>
  <c r="C22" i="12"/>
  <c r="B22" i="12"/>
  <c r="G21" i="12"/>
  <c r="F21" i="12"/>
  <c r="E21" i="12"/>
  <c r="D21" i="12"/>
  <c r="C21" i="12"/>
  <c r="B21" i="12"/>
  <c r="H21" i="12" s="1"/>
  <c r="G20" i="12"/>
  <c r="F20" i="12"/>
  <c r="E20" i="12"/>
  <c r="D20" i="12"/>
  <c r="C20" i="12"/>
  <c r="B20" i="12"/>
  <c r="H20" i="12" s="1"/>
  <c r="G19" i="12"/>
  <c r="F19" i="12"/>
  <c r="H19" i="12" s="1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H17" i="12" s="1"/>
  <c r="G16" i="12"/>
  <c r="F16" i="12"/>
  <c r="E16" i="12"/>
  <c r="D16" i="12"/>
  <c r="C16" i="12"/>
  <c r="B16" i="12"/>
  <c r="H16" i="12" s="1"/>
  <c r="G15" i="12"/>
  <c r="F15" i="12"/>
  <c r="H15" i="12" s="1"/>
  <c r="E15" i="12"/>
  <c r="D15" i="12"/>
  <c r="C15" i="12"/>
  <c r="B15" i="12"/>
  <c r="G14" i="12"/>
  <c r="F14" i="12"/>
  <c r="E14" i="12"/>
  <c r="D14" i="12"/>
  <c r="H14" i="12" s="1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H12" i="12" s="1"/>
  <c r="G11" i="12"/>
  <c r="F11" i="12"/>
  <c r="H11" i="12" s="1"/>
  <c r="E11" i="12"/>
  <c r="D11" i="12"/>
  <c r="C11" i="12"/>
  <c r="B11" i="12"/>
  <c r="G10" i="12"/>
  <c r="F10" i="12"/>
  <c r="E10" i="12"/>
  <c r="D10" i="12"/>
  <c r="H10" i="12" s="1"/>
  <c r="C10" i="12"/>
  <c r="B10" i="12"/>
  <c r="G9" i="12"/>
  <c r="F9" i="12"/>
  <c r="E9" i="12"/>
  <c r="D9" i="12"/>
  <c r="C9" i="12"/>
  <c r="B9" i="12"/>
  <c r="H9" i="12" s="1"/>
  <c r="G8" i="12"/>
  <c r="F8" i="12"/>
  <c r="E8" i="12"/>
  <c r="D8" i="12"/>
  <c r="C8" i="12"/>
  <c r="B8" i="12"/>
  <c r="G7" i="12"/>
  <c r="F7" i="12"/>
  <c r="H7" i="12" s="1"/>
  <c r="E7" i="12"/>
  <c r="D7" i="12"/>
  <c r="C7" i="12"/>
  <c r="B7" i="12"/>
  <c r="G6" i="12"/>
  <c r="F6" i="12"/>
  <c r="E6" i="12"/>
  <c r="D6" i="12"/>
  <c r="H6" i="12" s="1"/>
  <c r="C6" i="12"/>
  <c r="B6" i="12"/>
  <c r="G5" i="12"/>
  <c r="F5" i="12"/>
  <c r="E5" i="12"/>
  <c r="D5" i="12"/>
  <c r="C5" i="12"/>
  <c r="B5" i="12"/>
  <c r="H5" i="12" s="1"/>
  <c r="G4" i="12"/>
  <c r="F4" i="12"/>
  <c r="E4" i="12"/>
  <c r="D4" i="12"/>
  <c r="C4" i="12"/>
  <c r="B4" i="12"/>
  <c r="H4" i="12" s="1"/>
  <c r="G3" i="12"/>
  <c r="F3" i="12"/>
  <c r="H3" i="12" s="1"/>
  <c r="E3" i="12"/>
  <c r="D3" i="12"/>
  <c r="C3" i="12"/>
  <c r="B3" i="12"/>
  <c r="G2" i="12"/>
  <c r="F2" i="12"/>
  <c r="E2" i="12"/>
  <c r="D2" i="12"/>
  <c r="H2" i="12" s="1"/>
  <c r="C2" i="12"/>
  <c r="B2" i="12"/>
  <c r="C1" i="12"/>
  <c r="D1" i="12"/>
  <c r="E1" i="12"/>
  <c r="F1" i="12"/>
  <c r="G1" i="12"/>
  <c r="B1" i="12"/>
  <c r="I72" i="12"/>
  <c r="H72" i="12"/>
  <c r="I71" i="12"/>
  <c r="I70" i="12"/>
  <c r="I69" i="12"/>
  <c r="I68" i="12"/>
  <c r="H68" i="12"/>
  <c r="I67" i="12"/>
  <c r="I66" i="12"/>
  <c r="H64" i="12"/>
  <c r="I63" i="12"/>
  <c r="I62" i="12"/>
  <c r="I61" i="12"/>
  <c r="H60" i="12"/>
  <c r="H59" i="12"/>
  <c r="I58" i="12"/>
  <c r="I57" i="12"/>
  <c r="I56" i="12"/>
  <c r="H56" i="12"/>
  <c r="I55" i="12"/>
  <c r="H55" i="12"/>
  <c r="I54" i="12"/>
  <c r="I53" i="12"/>
  <c r="I50" i="12"/>
  <c r="H50" i="12"/>
  <c r="I49" i="12"/>
  <c r="I48" i="12"/>
  <c r="I47" i="12"/>
  <c r="I46" i="12"/>
  <c r="H46" i="12"/>
  <c r="I43" i="12"/>
  <c r="I42" i="12"/>
  <c r="I41" i="12"/>
  <c r="H41" i="12"/>
  <c r="I40" i="12"/>
  <c r="I37" i="12"/>
  <c r="I36" i="12"/>
  <c r="H36" i="12"/>
  <c r="I35" i="12"/>
  <c r="I34" i="12"/>
  <c r="I33" i="12"/>
  <c r="I32" i="12"/>
  <c r="H32" i="12"/>
  <c r="I29" i="12"/>
  <c r="I28" i="12"/>
  <c r="H28" i="12"/>
  <c r="I27" i="12"/>
  <c r="H27" i="12"/>
  <c r="I26" i="12"/>
  <c r="I25" i="12"/>
  <c r="I24" i="12"/>
  <c r="H24" i="12"/>
  <c r="I23" i="12"/>
  <c r="H23" i="12"/>
  <c r="I22" i="12"/>
  <c r="I19" i="12"/>
  <c r="I18" i="12"/>
  <c r="H18" i="12"/>
  <c r="I17" i="12"/>
  <c r="I16" i="12"/>
  <c r="I15" i="12"/>
  <c r="H13" i="12"/>
  <c r="I12" i="12"/>
  <c r="I11" i="12"/>
  <c r="I10" i="12"/>
  <c r="H8" i="12"/>
  <c r="I7" i="12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C7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C63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C62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D2" i="11"/>
  <c r="D44" i="11" s="1"/>
  <c r="D61" i="11" s="1"/>
  <c r="D74" i="11" s="1"/>
  <c r="E2" i="11"/>
  <c r="E44" i="11" s="1"/>
  <c r="F2" i="11"/>
  <c r="F44" i="11" s="1"/>
  <c r="G2" i="11"/>
  <c r="G44" i="11" s="1"/>
  <c r="H2" i="11"/>
  <c r="H44" i="11" s="1"/>
  <c r="I2" i="11"/>
  <c r="J2" i="11"/>
  <c r="J44" i="11" s="1"/>
  <c r="K2" i="11"/>
  <c r="K44" i="11" s="1"/>
  <c r="L2" i="11"/>
  <c r="L44" i="11" s="1"/>
  <c r="L61" i="11" s="1"/>
  <c r="L74" i="11" s="1"/>
  <c r="M2" i="11"/>
  <c r="M44" i="11" s="1"/>
  <c r="N2" i="11"/>
  <c r="N44" i="11" s="1"/>
  <c r="O2" i="11"/>
  <c r="C2" i="11"/>
  <c r="B126" i="1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56" i="11"/>
  <c r="A41" i="11"/>
  <c r="A40" i="11"/>
  <c r="A38" i="11"/>
  <c r="A37" i="11"/>
  <c r="A36" i="11"/>
  <c r="A35" i="11"/>
  <c r="A34" i="11"/>
  <c r="A33" i="11"/>
  <c r="A31" i="11"/>
  <c r="A30" i="11"/>
  <c r="A29" i="11"/>
  <c r="A28" i="11"/>
  <c r="A27" i="11"/>
  <c r="A26" i="11"/>
  <c r="A25" i="11"/>
  <c r="A24" i="11"/>
  <c r="A23" i="11"/>
  <c r="A22" i="11"/>
  <c r="A21" i="11"/>
  <c r="A19" i="11"/>
  <c r="A18" i="11"/>
  <c r="A17" i="11"/>
  <c r="A16" i="11"/>
  <c r="A15" i="11"/>
  <c r="A14" i="11"/>
  <c r="A12" i="11"/>
  <c r="A11" i="11"/>
  <c r="A10" i="11"/>
  <c r="A9" i="11"/>
  <c r="A8" i="11"/>
  <c r="A7" i="11"/>
  <c r="A6" i="11"/>
  <c r="A5" i="11"/>
  <c r="A4" i="11"/>
  <c r="A3" i="11"/>
  <c r="B3" i="11" s="1"/>
  <c r="O44" i="11"/>
  <c r="I44" i="11"/>
  <c r="C44" i="11"/>
  <c r="C3" i="10"/>
  <c r="D3" i="10" s="1"/>
  <c r="C4" i="10"/>
  <c r="D4" i="10" s="1"/>
  <c r="C5" i="10"/>
  <c r="D5" i="10" s="1"/>
  <c r="C6" i="10"/>
  <c r="D6" i="10" s="1"/>
  <c r="C7" i="10"/>
  <c r="D7" i="10" s="1"/>
  <c r="C8" i="10"/>
  <c r="D8" i="10" s="1"/>
  <c r="C9" i="10"/>
  <c r="D9" i="10" s="1"/>
  <c r="C10" i="10"/>
  <c r="D10" i="10" s="1"/>
  <c r="C2" i="10"/>
  <c r="D2" i="10" s="1"/>
  <c r="U62" i="13" l="1"/>
  <c r="U65" i="13"/>
  <c r="U64" i="13"/>
  <c r="H8" i="13"/>
  <c r="H14" i="13"/>
  <c r="H20" i="13"/>
  <c r="H52" i="13"/>
  <c r="H54" i="13"/>
  <c r="H63" i="13"/>
  <c r="H13" i="13"/>
  <c r="H19" i="13"/>
  <c r="H39" i="13"/>
  <c r="H45" i="13"/>
  <c r="H51" i="13"/>
  <c r="H66" i="13"/>
  <c r="H44" i="13"/>
  <c r="H50" i="13"/>
  <c r="H73" i="13"/>
  <c r="H72" i="13"/>
  <c r="H3" i="13"/>
  <c r="H38" i="13"/>
  <c r="H37" i="13"/>
  <c r="H36" i="13"/>
  <c r="H35" i="13"/>
  <c r="H34" i="13"/>
  <c r="H9" i="13"/>
  <c r="H21" i="13"/>
  <c r="H23" i="13"/>
  <c r="H31" i="13"/>
  <c r="H33" i="13"/>
  <c r="H30" i="13"/>
  <c r="H61" i="13"/>
  <c r="H29" i="13"/>
  <c r="H60" i="13"/>
  <c r="H6" i="13"/>
  <c r="H12" i="13"/>
  <c r="H18" i="13"/>
  <c r="H28" i="13"/>
  <c r="H43" i="13"/>
  <c r="H49" i="13"/>
  <c r="H59" i="13"/>
  <c r="H71" i="13"/>
  <c r="H11" i="13"/>
  <c r="H17" i="13"/>
  <c r="H27" i="13"/>
  <c r="H42" i="13"/>
  <c r="H48" i="13"/>
  <c r="H58" i="13"/>
  <c r="H70" i="13"/>
  <c r="H5" i="13"/>
  <c r="H16" i="13"/>
  <c r="H26" i="13"/>
  <c r="H41" i="13"/>
  <c r="H47" i="13"/>
  <c r="H57" i="13"/>
  <c r="H69" i="13"/>
  <c r="H7" i="13"/>
  <c r="H10" i="13"/>
  <c r="H22" i="13"/>
  <c r="H25" i="13"/>
  <c r="H53" i="13"/>
  <c r="H56" i="13"/>
  <c r="H68" i="13"/>
  <c r="H4" i="13"/>
  <c r="H15" i="13"/>
  <c r="H24" i="13"/>
  <c r="H32" i="13"/>
  <c r="H40" i="13"/>
  <c r="H46" i="13"/>
  <c r="H55" i="13"/>
  <c r="H67" i="13"/>
  <c r="G61" i="11"/>
  <c r="G74" i="11" s="1"/>
  <c r="G56" i="11"/>
  <c r="O61" i="11"/>
  <c r="O74" i="11" s="1"/>
  <c r="O56" i="11"/>
  <c r="H61" i="11"/>
  <c r="H74" i="11" s="1"/>
  <c r="H56" i="11"/>
  <c r="I61" i="11"/>
  <c r="I74" i="11" s="1"/>
  <c r="I56" i="11"/>
  <c r="D91" i="11"/>
  <c r="D107" i="11" s="1"/>
  <c r="D111" i="11" s="1"/>
  <c r="D86" i="11"/>
  <c r="D124" i="11"/>
  <c r="J61" i="11"/>
  <c r="J74" i="11" s="1"/>
  <c r="J56" i="11"/>
  <c r="L91" i="11"/>
  <c r="L107" i="11" s="1"/>
  <c r="L111" i="11" s="1"/>
  <c r="L86" i="11"/>
  <c r="L124" i="11"/>
  <c r="C56" i="11"/>
  <c r="C61" i="11"/>
  <c r="C74" i="11" s="1"/>
  <c r="K61" i="11"/>
  <c r="K74" i="11" s="1"/>
  <c r="K56" i="11"/>
  <c r="E61" i="11"/>
  <c r="E74" i="11" s="1"/>
  <c r="E56" i="11"/>
  <c r="M61" i="11"/>
  <c r="M74" i="11" s="1"/>
  <c r="M56" i="11"/>
  <c r="F61" i="11"/>
  <c r="F74" i="11" s="1"/>
  <c r="F56" i="11"/>
  <c r="N61" i="11"/>
  <c r="N74" i="11" s="1"/>
  <c r="N56" i="11"/>
  <c r="D56" i="11"/>
  <c r="L56" i="11"/>
  <c r="C15" i="10" a="1"/>
  <c r="C15" i="10" s="1"/>
  <c r="C18" i="10" a="1"/>
  <c r="C18" i="10" s="1"/>
  <c r="C17" i="10" a="1"/>
  <c r="C17" i="10" s="1"/>
  <c r="C16" i="10" a="1"/>
  <c r="C16" i="10" s="1"/>
  <c r="C23" i="10" a="1"/>
  <c r="C23" i="10" s="1"/>
  <c r="C19" i="10" a="1"/>
  <c r="C19" i="10" s="1"/>
  <c r="C22" i="10" a="1"/>
  <c r="C22" i="10" s="1"/>
  <c r="C24" i="10" a="1"/>
  <c r="C24" i="10" s="1"/>
  <c r="C25" i="10" a="1"/>
  <c r="C25" i="10" s="1"/>
  <c r="C21" i="10" a="1"/>
  <c r="C21" i="10" s="1"/>
  <c r="C20" i="10" a="1"/>
  <c r="C20" i="10" s="1"/>
  <c r="C27" i="10" a="1"/>
  <c r="C27" i="10" s="1"/>
  <c r="C30" i="10" a="1"/>
  <c r="C30" i="10" s="1"/>
  <c r="C26" i="10" a="1"/>
  <c r="C26" i="10" s="1"/>
  <c r="C29" i="10" a="1"/>
  <c r="C29" i="10" s="1"/>
  <c r="C28" i="10" a="1"/>
  <c r="C28" i="10" s="1"/>
  <c r="C31" i="10" a="1"/>
  <c r="C31" i="10" s="1"/>
  <c r="C32" i="10" a="1"/>
  <c r="C32" i="10" s="1"/>
  <c r="C33" i="10" a="1"/>
  <c r="C33" i="10" s="1"/>
  <c r="C35" i="10" a="1"/>
  <c r="C35" i="10" s="1"/>
  <c r="C36" i="10" a="1"/>
  <c r="C36" i="10" s="1"/>
  <c r="C34" i="10" a="1"/>
  <c r="C34" i="10" s="1"/>
  <c r="C37" i="10" a="1"/>
  <c r="C37" i="10" s="1"/>
  <c r="C40" i="10" a="1"/>
  <c r="C40" i="10" s="1"/>
  <c r="C39" i="10" a="1"/>
  <c r="C39" i="10" s="1"/>
  <c r="C42" i="10" a="1"/>
  <c r="C42" i="10" s="1"/>
  <c r="C38" i="10" a="1"/>
  <c r="C38" i="10" s="1"/>
  <c r="C41" i="10" a="1"/>
  <c r="C41" i="10" s="1"/>
  <c r="C43" i="10" a="1"/>
  <c r="C43" i="10" s="1"/>
  <c r="C44" i="10" a="1"/>
  <c r="C44" i="10" s="1"/>
  <c r="C14" i="10" a="1"/>
  <c r="C14" i="10" s="1"/>
  <c r="C13" i="10" a="1"/>
  <c r="C13" i="10" s="1"/>
  <c r="C51" i="10" a="1"/>
  <c r="C51" i="10" s="1"/>
  <c r="C47" i="10" a="1"/>
  <c r="C47" i="10" s="1"/>
  <c r="C50" i="10" a="1"/>
  <c r="C50" i="10" s="1"/>
  <c r="C46" i="10" a="1"/>
  <c r="C46" i="10" s="1"/>
  <c r="C49" i="10" a="1"/>
  <c r="C49" i="10" s="1"/>
  <c r="C45" i="10" a="1"/>
  <c r="C45" i="10" s="1"/>
  <c r="C48" i="10" a="1"/>
  <c r="C48" i="10" s="1"/>
  <c r="I67" i="6"/>
  <c r="I68" i="6"/>
  <c r="I69" i="6"/>
  <c r="I70" i="6"/>
  <c r="I71" i="6"/>
  <c r="I72" i="6"/>
  <c r="I66" i="6"/>
  <c r="I62" i="6"/>
  <c r="I61" i="6"/>
  <c r="I54" i="6"/>
  <c r="I55" i="6"/>
  <c r="I56" i="6"/>
  <c r="I57" i="6"/>
  <c r="I53" i="6"/>
  <c r="I47" i="6"/>
  <c r="I48" i="6"/>
  <c r="I49" i="6"/>
  <c r="I46" i="6"/>
  <c r="I41" i="6"/>
  <c r="I42" i="6"/>
  <c r="I40" i="6"/>
  <c r="I33" i="6"/>
  <c r="I34" i="6"/>
  <c r="I35" i="6"/>
  <c r="I36" i="6"/>
  <c r="I32" i="6"/>
  <c r="I23" i="6"/>
  <c r="I24" i="6"/>
  <c r="I25" i="6"/>
  <c r="I26" i="6"/>
  <c r="I27" i="6"/>
  <c r="I28" i="6"/>
  <c r="I22" i="6"/>
  <c r="I16" i="6"/>
  <c r="I17" i="6"/>
  <c r="I18" i="6"/>
  <c r="I15" i="6"/>
  <c r="I11" i="6"/>
  <c r="I10" i="6"/>
  <c r="I63" i="6"/>
  <c r="I58" i="6"/>
  <c r="I50" i="6"/>
  <c r="I43" i="6"/>
  <c r="I37" i="6"/>
  <c r="I29" i="6"/>
  <c r="I19" i="6"/>
  <c r="I12" i="6"/>
  <c r="I7" i="6"/>
  <c r="B56" i="5"/>
  <c r="B13" i="5"/>
  <c r="B20" i="5"/>
  <c r="B32" i="5"/>
  <c r="B39" i="5"/>
  <c r="B126" i="5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R2" i="5"/>
  <c r="Q2" i="5"/>
  <c r="Q44" i="5" s="1"/>
  <c r="Q56" i="5" s="1"/>
  <c r="P2" i="5"/>
  <c r="P44" i="5" s="1"/>
  <c r="O2" i="5"/>
  <c r="M2" i="5"/>
  <c r="K2" i="5"/>
  <c r="J2" i="5"/>
  <c r="H2" i="5"/>
  <c r="H44" i="5" s="1"/>
  <c r="G2" i="5"/>
  <c r="F2" i="5"/>
  <c r="E2" i="5"/>
  <c r="E44" i="5" s="1"/>
  <c r="D2" i="5"/>
  <c r="C1" i="6" s="1"/>
  <c r="C2" i="5"/>
  <c r="B1" i="6" s="1"/>
  <c r="A4" i="5"/>
  <c r="B4" i="5" s="1"/>
  <c r="A5" i="5"/>
  <c r="B5" i="5" s="1"/>
  <c r="A6" i="5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4" i="5"/>
  <c r="B14" i="5" s="1"/>
  <c r="A15" i="5"/>
  <c r="B15" i="5" s="1"/>
  <c r="A16" i="5"/>
  <c r="B16" i="5" s="1"/>
  <c r="A17" i="5"/>
  <c r="B17" i="5" s="1"/>
  <c r="A18" i="5"/>
  <c r="B18" i="5" s="1"/>
  <c r="A19" i="5"/>
  <c r="B19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/>
  <c r="A28" i="5"/>
  <c r="B28" i="5" s="1"/>
  <c r="A29" i="5"/>
  <c r="B29" i="5" s="1"/>
  <c r="A30" i="5"/>
  <c r="B30" i="5" s="1"/>
  <c r="A31" i="5"/>
  <c r="B31" i="5" s="1"/>
  <c r="A33" i="5"/>
  <c r="B33" i="5" s="1"/>
  <c r="A34" i="5"/>
  <c r="B34" i="5" s="1"/>
  <c r="A35" i="5"/>
  <c r="B35" i="5" s="1"/>
  <c r="A36" i="5"/>
  <c r="B36" i="5" s="1"/>
  <c r="A37" i="5"/>
  <c r="B37" i="5" s="1"/>
  <c r="A38" i="5"/>
  <c r="B38" i="5" s="1"/>
  <c r="A40" i="5"/>
  <c r="B40" i="5" s="1"/>
  <c r="A41" i="5"/>
  <c r="B41" i="5" s="1"/>
  <c r="A3" i="5"/>
  <c r="B3" i="5" s="1"/>
  <c r="N2" i="5"/>
  <c r="I2" i="5"/>
  <c r="I44" i="5" s="1"/>
  <c r="L2" i="5"/>
  <c r="L44" i="5" s="1"/>
  <c r="L61" i="5" s="1"/>
  <c r="L74" i="5" s="1"/>
  <c r="L86" i="5" s="1"/>
  <c r="D44" i="5"/>
  <c r="J44" i="5"/>
  <c r="J61" i="5" s="1"/>
  <c r="J74" i="5" s="1"/>
  <c r="G1" i="6"/>
  <c r="N44" i="5"/>
  <c r="N56" i="5" s="1"/>
  <c r="I32" i="11" l="1"/>
  <c r="J32" i="11"/>
  <c r="C32" i="11"/>
  <c r="K32" i="11"/>
  <c r="D32" i="11"/>
  <c r="L32" i="11"/>
  <c r="E32" i="11"/>
  <c r="M32" i="11"/>
  <c r="F32" i="11"/>
  <c r="N32" i="11"/>
  <c r="G32" i="11"/>
  <c r="H32" i="11"/>
  <c r="O32" i="11"/>
  <c r="I8" i="11"/>
  <c r="J8" i="11"/>
  <c r="C8" i="11"/>
  <c r="K8" i="11"/>
  <c r="D8" i="11"/>
  <c r="L8" i="11"/>
  <c r="G8" i="11"/>
  <c r="E8" i="11"/>
  <c r="M8" i="11"/>
  <c r="O8" i="11"/>
  <c r="F8" i="11"/>
  <c r="N8" i="11"/>
  <c r="H8" i="11"/>
  <c r="C41" i="11"/>
  <c r="K41" i="11"/>
  <c r="D41" i="11"/>
  <c r="L41" i="11"/>
  <c r="E41" i="11"/>
  <c r="M41" i="11"/>
  <c r="F41" i="11"/>
  <c r="N41" i="11"/>
  <c r="G41" i="11"/>
  <c r="O41" i="11"/>
  <c r="H41" i="11"/>
  <c r="J41" i="11"/>
  <c r="I41" i="11"/>
  <c r="C5" i="11"/>
  <c r="K5" i="11"/>
  <c r="D5" i="11"/>
  <c r="L5" i="11"/>
  <c r="E5" i="11"/>
  <c r="M5" i="11"/>
  <c r="F5" i="11"/>
  <c r="N5" i="11"/>
  <c r="I5" i="11"/>
  <c r="G5" i="11"/>
  <c r="O5" i="11"/>
  <c r="H5" i="11"/>
  <c r="J5" i="11"/>
  <c r="J3" i="11"/>
  <c r="K3" i="11"/>
  <c r="D3" i="11"/>
  <c r="L3" i="11"/>
  <c r="E3" i="11"/>
  <c r="M3" i="11"/>
  <c r="F3" i="11"/>
  <c r="N3" i="11"/>
  <c r="G3" i="11"/>
  <c r="O3" i="11"/>
  <c r="I3" i="11"/>
  <c r="C3" i="11"/>
  <c r="H3" i="11"/>
  <c r="E30" i="11"/>
  <c r="M30" i="11"/>
  <c r="F30" i="11"/>
  <c r="N30" i="11"/>
  <c r="G30" i="11"/>
  <c r="O30" i="11"/>
  <c r="H30" i="11"/>
  <c r="I30" i="11"/>
  <c r="J30" i="11"/>
  <c r="K30" i="11"/>
  <c r="L30" i="11"/>
  <c r="D30" i="11"/>
  <c r="C30" i="11"/>
  <c r="E18" i="11"/>
  <c r="M18" i="11"/>
  <c r="F18" i="11"/>
  <c r="N18" i="11"/>
  <c r="G18" i="11"/>
  <c r="O18" i="11"/>
  <c r="K18" i="11"/>
  <c r="H18" i="11"/>
  <c r="C18" i="11"/>
  <c r="I18" i="11"/>
  <c r="J18" i="11"/>
  <c r="L18" i="11"/>
  <c r="D18" i="11"/>
  <c r="E14" i="11"/>
  <c r="M14" i="11"/>
  <c r="F14" i="11"/>
  <c r="N14" i="11"/>
  <c r="G14" i="11"/>
  <c r="O14" i="11"/>
  <c r="K14" i="11"/>
  <c r="H14" i="11"/>
  <c r="I14" i="11"/>
  <c r="C14" i="11"/>
  <c r="J14" i="11"/>
  <c r="D14" i="11"/>
  <c r="L14" i="11"/>
  <c r="C37" i="11"/>
  <c r="K37" i="11"/>
  <c r="D37" i="11"/>
  <c r="L37" i="11"/>
  <c r="E37" i="11"/>
  <c r="M37" i="11"/>
  <c r="F37" i="11"/>
  <c r="N37" i="11"/>
  <c r="G37" i="11"/>
  <c r="O37" i="11"/>
  <c r="H37" i="11"/>
  <c r="J37" i="11"/>
  <c r="I37" i="11"/>
  <c r="G15" i="11"/>
  <c r="O15" i="11"/>
  <c r="H15" i="11"/>
  <c r="I15" i="11"/>
  <c r="J15" i="11"/>
  <c r="E15" i="11"/>
  <c r="C15" i="11"/>
  <c r="K15" i="11"/>
  <c r="M15" i="11"/>
  <c r="D15" i="11"/>
  <c r="L15" i="11"/>
  <c r="F15" i="11"/>
  <c r="N15" i="11"/>
  <c r="G27" i="11"/>
  <c r="O27" i="11"/>
  <c r="H27" i="11"/>
  <c r="I27" i="11"/>
  <c r="E27" i="11"/>
  <c r="J27" i="11"/>
  <c r="M27" i="11"/>
  <c r="C27" i="11"/>
  <c r="K27" i="11"/>
  <c r="D27" i="11"/>
  <c r="L27" i="11"/>
  <c r="F27" i="11"/>
  <c r="N27" i="11"/>
  <c r="I16" i="11"/>
  <c r="J16" i="11"/>
  <c r="C16" i="11"/>
  <c r="K16" i="11"/>
  <c r="O16" i="11"/>
  <c r="D16" i="11"/>
  <c r="L16" i="11"/>
  <c r="G16" i="11"/>
  <c r="E16" i="11"/>
  <c r="M16" i="11"/>
  <c r="F16" i="11"/>
  <c r="N16" i="11"/>
  <c r="H16" i="11"/>
  <c r="G39" i="11"/>
  <c r="O39" i="11"/>
  <c r="H39" i="11"/>
  <c r="I39" i="11"/>
  <c r="J39" i="11"/>
  <c r="C39" i="11"/>
  <c r="K39" i="11"/>
  <c r="D39" i="11"/>
  <c r="L39" i="11"/>
  <c r="N39" i="11"/>
  <c r="F39" i="11"/>
  <c r="M39" i="11"/>
  <c r="E39" i="11"/>
  <c r="C33" i="11"/>
  <c r="K33" i="11"/>
  <c r="D33" i="11"/>
  <c r="L33" i="11"/>
  <c r="E33" i="11"/>
  <c r="M33" i="11"/>
  <c r="F33" i="11"/>
  <c r="F52" i="11" s="1"/>
  <c r="F99" i="11" s="1"/>
  <c r="N33" i="11"/>
  <c r="G33" i="11"/>
  <c r="O33" i="11"/>
  <c r="H33" i="11"/>
  <c r="I33" i="11"/>
  <c r="J33" i="11"/>
  <c r="E26" i="11"/>
  <c r="M26" i="11"/>
  <c r="F26" i="11"/>
  <c r="N26" i="11"/>
  <c r="G26" i="11"/>
  <c r="O26" i="11"/>
  <c r="H26" i="11"/>
  <c r="C26" i="11"/>
  <c r="I26" i="11"/>
  <c r="K26" i="11"/>
  <c r="J26" i="11"/>
  <c r="D26" i="11"/>
  <c r="L26" i="11"/>
  <c r="I20" i="11"/>
  <c r="J20" i="11"/>
  <c r="C20" i="11"/>
  <c r="K20" i="11"/>
  <c r="G20" i="11"/>
  <c r="D20" i="11"/>
  <c r="L20" i="11"/>
  <c r="E20" i="11"/>
  <c r="M20" i="11"/>
  <c r="O20" i="11"/>
  <c r="F20" i="11"/>
  <c r="N20" i="11"/>
  <c r="H20" i="11"/>
  <c r="C13" i="11"/>
  <c r="K13" i="11"/>
  <c r="D13" i="11"/>
  <c r="L13" i="11"/>
  <c r="E13" i="11"/>
  <c r="M13" i="11"/>
  <c r="F13" i="11"/>
  <c r="N13" i="11"/>
  <c r="I13" i="11"/>
  <c r="G13" i="11"/>
  <c r="O13" i="11"/>
  <c r="H13" i="11"/>
  <c r="J13" i="11"/>
  <c r="E22" i="11"/>
  <c r="M22" i="11"/>
  <c r="F22" i="11"/>
  <c r="N22" i="11"/>
  <c r="G22" i="11"/>
  <c r="O22" i="11"/>
  <c r="C22" i="11"/>
  <c r="H22" i="11"/>
  <c r="I22" i="11"/>
  <c r="K22" i="11"/>
  <c r="J22" i="11"/>
  <c r="L22" i="11"/>
  <c r="D22" i="11"/>
  <c r="C21" i="11"/>
  <c r="K21" i="11"/>
  <c r="D21" i="11"/>
  <c r="L21" i="11"/>
  <c r="E21" i="11"/>
  <c r="M21" i="11"/>
  <c r="F21" i="11"/>
  <c r="N21" i="11"/>
  <c r="I21" i="11"/>
  <c r="G21" i="11"/>
  <c r="O21" i="11"/>
  <c r="H21" i="11"/>
  <c r="J21" i="11"/>
  <c r="E38" i="11"/>
  <c r="M38" i="11"/>
  <c r="F38" i="11"/>
  <c r="N38" i="11"/>
  <c r="G38" i="11"/>
  <c r="O38" i="11"/>
  <c r="H38" i="11"/>
  <c r="I38" i="11"/>
  <c r="J38" i="11"/>
  <c r="C38" i="11"/>
  <c r="D38" i="11"/>
  <c r="K38" i="11"/>
  <c r="L38" i="11"/>
  <c r="G19" i="11"/>
  <c r="O19" i="11"/>
  <c r="H19" i="11"/>
  <c r="I19" i="11"/>
  <c r="J19" i="11"/>
  <c r="M19" i="11"/>
  <c r="C19" i="11"/>
  <c r="K19" i="11"/>
  <c r="E19" i="11"/>
  <c r="D19" i="11"/>
  <c r="L19" i="11"/>
  <c r="F19" i="11"/>
  <c r="N19" i="11"/>
  <c r="E34" i="11"/>
  <c r="M34" i="11"/>
  <c r="F34" i="11"/>
  <c r="N34" i="11"/>
  <c r="G34" i="11"/>
  <c r="O34" i="11"/>
  <c r="H34" i="11"/>
  <c r="I34" i="11"/>
  <c r="J34" i="11"/>
  <c r="D34" i="11"/>
  <c r="K34" i="11"/>
  <c r="L34" i="11"/>
  <c r="C34" i="11"/>
  <c r="I24" i="11"/>
  <c r="J24" i="11"/>
  <c r="C24" i="11"/>
  <c r="K24" i="11"/>
  <c r="D24" i="11"/>
  <c r="L24" i="11"/>
  <c r="O24" i="11"/>
  <c r="E24" i="11"/>
  <c r="M24" i="11"/>
  <c r="G24" i="11"/>
  <c r="G50" i="11" s="1"/>
  <c r="G97" i="11" s="1"/>
  <c r="F24" i="11"/>
  <c r="N24" i="11"/>
  <c r="H24" i="11"/>
  <c r="I36" i="11"/>
  <c r="J36" i="11"/>
  <c r="C36" i="11"/>
  <c r="K36" i="11"/>
  <c r="D36" i="11"/>
  <c r="L36" i="11"/>
  <c r="E36" i="11"/>
  <c r="M36" i="11"/>
  <c r="F36" i="11"/>
  <c r="N36" i="11"/>
  <c r="G36" i="11"/>
  <c r="H36" i="11"/>
  <c r="O36" i="11"/>
  <c r="G31" i="11"/>
  <c r="O31" i="11"/>
  <c r="H31" i="11"/>
  <c r="I31" i="11"/>
  <c r="J31" i="11"/>
  <c r="C31" i="11"/>
  <c r="K31" i="11"/>
  <c r="D31" i="11"/>
  <c r="L31" i="11"/>
  <c r="N31" i="11"/>
  <c r="E31" i="11"/>
  <c r="F31" i="11"/>
  <c r="M31" i="11"/>
  <c r="C25" i="11"/>
  <c r="K25" i="11"/>
  <c r="D25" i="11"/>
  <c r="L25" i="11"/>
  <c r="E25" i="11"/>
  <c r="M25" i="11"/>
  <c r="I25" i="11"/>
  <c r="F25" i="11"/>
  <c r="N25" i="11"/>
  <c r="G25" i="11"/>
  <c r="O25" i="11"/>
  <c r="H25" i="11"/>
  <c r="J25" i="11"/>
  <c r="C17" i="11"/>
  <c r="K17" i="11"/>
  <c r="D17" i="11"/>
  <c r="L17" i="11"/>
  <c r="E17" i="11"/>
  <c r="M17" i="11"/>
  <c r="F17" i="11"/>
  <c r="N17" i="11"/>
  <c r="G17" i="11"/>
  <c r="O17" i="11"/>
  <c r="I17" i="11"/>
  <c r="H17" i="11"/>
  <c r="J17" i="11"/>
  <c r="E6" i="11"/>
  <c r="M6" i="11"/>
  <c r="F6" i="11"/>
  <c r="N6" i="11"/>
  <c r="G6" i="11"/>
  <c r="O6" i="11"/>
  <c r="H6" i="11"/>
  <c r="I6" i="11"/>
  <c r="K6" i="11"/>
  <c r="J6" i="11"/>
  <c r="L6" i="11"/>
  <c r="C6" i="11"/>
  <c r="D6" i="11"/>
  <c r="G11" i="11"/>
  <c r="O11" i="11"/>
  <c r="H11" i="11"/>
  <c r="I11" i="11"/>
  <c r="E11" i="11"/>
  <c r="J11" i="11"/>
  <c r="M11" i="11"/>
  <c r="C11" i="11"/>
  <c r="K11" i="11"/>
  <c r="D11" i="11"/>
  <c r="L11" i="11"/>
  <c r="F11" i="11"/>
  <c r="N11" i="11"/>
  <c r="C29" i="11"/>
  <c r="K29" i="11"/>
  <c r="D29" i="11"/>
  <c r="L29" i="11"/>
  <c r="E29" i="11"/>
  <c r="M29" i="11"/>
  <c r="F29" i="11"/>
  <c r="N29" i="11"/>
  <c r="G29" i="11"/>
  <c r="O29" i="11"/>
  <c r="H29" i="11"/>
  <c r="I29" i="11"/>
  <c r="J29" i="11"/>
  <c r="I4" i="11"/>
  <c r="J4" i="11"/>
  <c r="C4" i="11"/>
  <c r="K4" i="11"/>
  <c r="O4" i="11"/>
  <c r="D4" i="11"/>
  <c r="L4" i="11"/>
  <c r="E4" i="11"/>
  <c r="M4" i="11"/>
  <c r="G4" i="11"/>
  <c r="F4" i="11"/>
  <c r="N4" i="11"/>
  <c r="H4" i="11"/>
  <c r="I12" i="11"/>
  <c r="J12" i="11"/>
  <c r="C12" i="11"/>
  <c r="K12" i="11"/>
  <c r="O12" i="11"/>
  <c r="D12" i="11"/>
  <c r="L12" i="11"/>
  <c r="E12" i="11"/>
  <c r="M12" i="11"/>
  <c r="G12" i="11"/>
  <c r="F12" i="11"/>
  <c r="N12" i="11"/>
  <c r="H12" i="11"/>
  <c r="G35" i="11"/>
  <c r="O35" i="11"/>
  <c r="H35" i="11"/>
  <c r="I35" i="11"/>
  <c r="J35" i="11"/>
  <c r="C35" i="11"/>
  <c r="K35" i="11"/>
  <c r="D35" i="11"/>
  <c r="D53" i="11" s="1"/>
  <c r="D100" i="11" s="1"/>
  <c r="L35" i="11"/>
  <c r="M35" i="11"/>
  <c r="N35" i="11"/>
  <c r="E35" i="11"/>
  <c r="F35" i="11"/>
  <c r="C9" i="11"/>
  <c r="K9" i="11"/>
  <c r="D9" i="11"/>
  <c r="L9" i="11"/>
  <c r="E9" i="11"/>
  <c r="M9" i="11"/>
  <c r="I9" i="11"/>
  <c r="F9" i="11"/>
  <c r="N9" i="11"/>
  <c r="G9" i="11"/>
  <c r="O9" i="11"/>
  <c r="H9" i="11"/>
  <c r="J9" i="11"/>
  <c r="I40" i="11"/>
  <c r="J40" i="11"/>
  <c r="C40" i="11"/>
  <c r="K40" i="11"/>
  <c r="D40" i="11"/>
  <c r="L40" i="11"/>
  <c r="E40" i="11"/>
  <c r="M40" i="11"/>
  <c r="F40" i="11"/>
  <c r="N40" i="11"/>
  <c r="G40" i="11"/>
  <c r="H40" i="11"/>
  <c r="O40" i="11"/>
  <c r="I28" i="11"/>
  <c r="J28" i="11"/>
  <c r="C28" i="11"/>
  <c r="C51" i="11" s="1"/>
  <c r="C98" i="11" s="1"/>
  <c r="K28" i="11"/>
  <c r="D28" i="11"/>
  <c r="L28" i="11"/>
  <c r="E28" i="11"/>
  <c r="M28" i="11"/>
  <c r="F28" i="11"/>
  <c r="N28" i="11"/>
  <c r="H28" i="11"/>
  <c r="O28" i="11"/>
  <c r="G28" i="11"/>
  <c r="G23" i="11"/>
  <c r="O23" i="11"/>
  <c r="H23" i="11"/>
  <c r="I23" i="11"/>
  <c r="M23" i="11"/>
  <c r="J23" i="11"/>
  <c r="E23" i="11"/>
  <c r="C23" i="11"/>
  <c r="K23" i="11"/>
  <c r="D23" i="11"/>
  <c r="L23" i="11"/>
  <c r="F23" i="11"/>
  <c r="N23" i="11"/>
  <c r="E10" i="11"/>
  <c r="M10" i="11"/>
  <c r="F10" i="11"/>
  <c r="N10" i="11"/>
  <c r="G10" i="11"/>
  <c r="O10" i="11"/>
  <c r="H10" i="11"/>
  <c r="C10" i="11"/>
  <c r="I10" i="11"/>
  <c r="K10" i="11"/>
  <c r="J10" i="11"/>
  <c r="D10" i="11"/>
  <c r="L10" i="11"/>
  <c r="G7" i="11"/>
  <c r="O7" i="11"/>
  <c r="H7" i="11"/>
  <c r="I7" i="11"/>
  <c r="J7" i="11"/>
  <c r="C7" i="11"/>
  <c r="K7" i="11"/>
  <c r="E7" i="11"/>
  <c r="M7" i="11"/>
  <c r="D7" i="11"/>
  <c r="L7" i="11"/>
  <c r="F7" i="11"/>
  <c r="N7" i="11"/>
  <c r="C124" i="11"/>
  <c r="C91" i="11"/>
  <c r="C107" i="11" s="1"/>
  <c r="C111" i="11" s="1"/>
  <c r="C86" i="11"/>
  <c r="J124" i="11"/>
  <c r="J91" i="11"/>
  <c r="J107" i="11" s="1"/>
  <c r="J111" i="11" s="1"/>
  <c r="J86" i="11"/>
  <c r="F124" i="11"/>
  <c r="F91" i="11"/>
  <c r="F107" i="11" s="1"/>
  <c r="F111" i="11" s="1"/>
  <c r="F86" i="11"/>
  <c r="M91" i="11"/>
  <c r="M107" i="11" s="1"/>
  <c r="M111" i="11" s="1"/>
  <c r="M86" i="11"/>
  <c r="M124" i="11"/>
  <c r="H124" i="11"/>
  <c r="H91" i="11"/>
  <c r="H107" i="11" s="1"/>
  <c r="H111" i="11" s="1"/>
  <c r="H86" i="11"/>
  <c r="E124" i="11"/>
  <c r="E91" i="11"/>
  <c r="E107" i="11" s="1"/>
  <c r="E111" i="11" s="1"/>
  <c r="E86" i="11"/>
  <c r="O124" i="11"/>
  <c r="O91" i="11"/>
  <c r="O107" i="11" s="1"/>
  <c r="O111" i="11" s="1"/>
  <c r="O86" i="11"/>
  <c r="N124" i="11"/>
  <c r="N91" i="11"/>
  <c r="N107" i="11" s="1"/>
  <c r="N111" i="11" s="1"/>
  <c r="N86" i="11"/>
  <c r="K124" i="11"/>
  <c r="K91" i="11"/>
  <c r="K107" i="11" s="1"/>
  <c r="K111" i="11" s="1"/>
  <c r="K86" i="11"/>
  <c r="I124" i="11"/>
  <c r="I91" i="11"/>
  <c r="I107" i="11" s="1"/>
  <c r="I111" i="11" s="1"/>
  <c r="I86" i="11"/>
  <c r="G124" i="11"/>
  <c r="G91" i="11"/>
  <c r="G107" i="11" s="1"/>
  <c r="G111" i="11" s="1"/>
  <c r="G86" i="11"/>
  <c r="L124" i="5"/>
  <c r="Q61" i="5"/>
  <c r="Q74" i="5" s="1"/>
  <c r="E56" i="5"/>
  <c r="E61" i="5"/>
  <c r="E74" i="5" s="1"/>
  <c r="E86" i="5" s="1"/>
  <c r="P61" i="5"/>
  <c r="P74" i="5" s="1"/>
  <c r="P91" i="5" s="1"/>
  <c r="P107" i="5" s="1"/>
  <c r="P111" i="5" s="1"/>
  <c r="P56" i="5"/>
  <c r="N61" i="5"/>
  <c r="N74" i="5" s="1"/>
  <c r="N124" i="5" s="1"/>
  <c r="K44" i="5"/>
  <c r="C44" i="5"/>
  <c r="C61" i="5" s="1"/>
  <c r="C74" i="5" s="1"/>
  <c r="J56" i="5"/>
  <c r="D1" i="6"/>
  <c r="Q91" i="5"/>
  <c r="Q107" i="5" s="1"/>
  <c r="Q111" i="5" s="1"/>
  <c r="J86" i="5"/>
  <c r="J91" i="5"/>
  <c r="J107" i="5" s="1"/>
  <c r="J111" i="5" s="1"/>
  <c r="J124" i="5"/>
  <c r="I56" i="5"/>
  <c r="I61" i="5"/>
  <c r="I74" i="5" s="1"/>
  <c r="M44" i="5"/>
  <c r="L56" i="5"/>
  <c r="D56" i="5"/>
  <c r="D61" i="5"/>
  <c r="D74" i="5" s="1"/>
  <c r="F44" i="5"/>
  <c r="E1" i="6"/>
  <c r="O44" i="5"/>
  <c r="R44" i="5"/>
  <c r="G44" i="5"/>
  <c r="F1" i="6"/>
  <c r="P86" i="5"/>
  <c r="L91" i="5"/>
  <c r="L107" i="5" s="1"/>
  <c r="L111" i="5" s="1"/>
  <c r="H61" i="5"/>
  <c r="H74" i="5" s="1"/>
  <c r="H56" i="5"/>
  <c r="E91" i="5"/>
  <c r="E107" i="5" s="1"/>
  <c r="E111" i="5" s="1"/>
  <c r="E124" i="5"/>
  <c r="C62" i="5"/>
  <c r="C5" i="4"/>
  <c r="D5" i="4" s="1"/>
  <c r="C8" i="4"/>
  <c r="D8" i="4" s="1"/>
  <c r="C4" i="4"/>
  <c r="D4" i="4" s="1"/>
  <c r="C7" i="4"/>
  <c r="D7" i="4" s="1"/>
  <c r="C3" i="4"/>
  <c r="D3" i="4" s="1"/>
  <c r="C10" i="4"/>
  <c r="D10" i="4" s="1"/>
  <c r="C6" i="4"/>
  <c r="D6" i="4" s="1"/>
  <c r="C2" i="4"/>
  <c r="D2" i="4" s="1"/>
  <c r="K53" i="11" l="1"/>
  <c r="K100" i="11" s="1"/>
  <c r="C50" i="11"/>
  <c r="C97" i="11" s="1"/>
  <c r="E48" i="11"/>
  <c r="E95" i="11" s="1"/>
  <c r="L45" i="11"/>
  <c r="O47" i="11"/>
  <c r="O94" i="11" s="1"/>
  <c r="D47" i="11"/>
  <c r="D94" i="11" s="1"/>
  <c r="J50" i="11"/>
  <c r="J97" i="11" s="1"/>
  <c r="M49" i="11"/>
  <c r="M96" i="11" s="1"/>
  <c r="C46" i="11"/>
  <c r="C93" i="11" s="1"/>
  <c r="K47" i="11"/>
  <c r="K94" i="11" s="1"/>
  <c r="E49" i="11"/>
  <c r="E96" i="11" s="1"/>
  <c r="M52" i="11"/>
  <c r="M99" i="11" s="1"/>
  <c r="I51" i="11"/>
  <c r="I98" i="11" s="1"/>
  <c r="C45" i="11"/>
  <c r="F51" i="11"/>
  <c r="F98" i="11" s="1"/>
  <c r="I46" i="11"/>
  <c r="I93" i="11" s="1"/>
  <c r="G51" i="11"/>
  <c r="G98" i="11" s="1"/>
  <c r="N46" i="11"/>
  <c r="N93" i="11" s="1"/>
  <c r="L50" i="11"/>
  <c r="L97" i="11" s="1"/>
  <c r="G49" i="11"/>
  <c r="G96" i="11" s="1"/>
  <c r="K49" i="11"/>
  <c r="K96" i="11" s="1"/>
  <c r="D52" i="11"/>
  <c r="D99" i="11" s="1"/>
  <c r="N45" i="11"/>
  <c r="J46" i="11"/>
  <c r="J93" i="11" s="1"/>
  <c r="N51" i="11"/>
  <c r="N98" i="11" s="1"/>
  <c r="J51" i="11"/>
  <c r="J98" i="11" s="1"/>
  <c r="F50" i="11"/>
  <c r="F97" i="11" s="1"/>
  <c r="I48" i="11"/>
  <c r="I95" i="11" s="1"/>
  <c r="G47" i="11"/>
  <c r="G94" i="11" s="1"/>
  <c r="I50" i="11"/>
  <c r="I97" i="11" s="1"/>
  <c r="J49" i="11"/>
  <c r="J96" i="11" s="1"/>
  <c r="E51" i="11"/>
  <c r="E98" i="11" s="1"/>
  <c r="N47" i="11"/>
  <c r="N94" i="11" s="1"/>
  <c r="C47" i="11"/>
  <c r="C94" i="11" s="1"/>
  <c r="C53" i="11"/>
  <c r="C100" i="11" s="1"/>
  <c r="E50" i="11"/>
  <c r="E97" i="11" s="1"/>
  <c r="H49" i="11"/>
  <c r="H96" i="11" s="1"/>
  <c r="L49" i="11"/>
  <c r="L96" i="11" s="1"/>
  <c r="J52" i="11"/>
  <c r="J99" i="11" s="1"/>
  <c r="E52" i="11"/>
  <c r="E99" i="11" s="1"/>
  <c r="L48" i="11"/>
  <c r="L95" i="11" s="1"/>
  <c r="O45" i="11"/>
  <c r="K45" i="11"/>
  <c r="F46" i="11"/>
  <c r="F93" i="11" s="1"/>
  <c r="M51" i="11"/>
  <c r="M98" i="11" s="1"/>
  <c r="M50" i="11"/>
  <c r="M97" i="11" s="1"/>
  <c r="G48" i="11"/>
  <c r="G95" i="11" s="1"/>
  <c r="I45" i="11"/>
  <c r="D45" i="11"/>
  <c r="L51" i="11"/>
  <c r="L98" i="11" s="1"/>
  <c r="F47" i="11"/>
  <c r="F94" i="11" s="1"/>
  <c r="F53" i="11"/>
  <c r="F100" i="11" s="1"/>
  <c r="J53" i="11"/>
  <c r="J100" i="11" s="1"/>
  <c r="O50" i="11"/>
  <c r="O97" i="11" s="1"/>
  <c r="O49" i="11"/>
  <c r="O96" i="11" s="1"/>
  <c r="D49" i="11"/>
  <c r="D96" i="11" s="1"/>
  <c r="I52" i="11"/>
  <c r="I99" i="11" s="1"/>
  <c r="L52" i="11"/>
  <c r="L99" i="11" s="1"/>
  <c r="D48" i="11"/>
  <c r="D95" i="11" s="1"/>
  <c r="G45" i="11"/>
  <c r="J45" i="11"/>
  <c r="M46" i="11"/>
  <c r="M93" i="11" s="1"/>
  <c r="I47" i="11"/>
  <c r="I94" i="11" s="1"/>
  <c r="H52" i="11"/>
  <c r="H99" i="11" s="1"/>
  <c r="O48" i="11"/>
  <c r="O95" i="11" s="1"/>
  <c r="E46" i="11"/>
  <c r="E93" i="11" s="1"/>
  <c r="O51" i="11"/>
  <c r="O98" i="11" s="1"/>
  <c r="K51" i="11"/>
  <c r="K98" i="11" s="1"/>
  <c r="M47" i="11"/>
  <c r="M94" i="11" s="1"/>
  <c r="N53" i="11"/>
  <c r="N100" i="11" s="1"/>
  <c r="H53" i="11"/>
  <c r="H100" i="11" s="1"/>
  <c r="H50" i="11"/>
  <c r="H97" i="11" s="1"/>
  <c r="D50" i="11"/>
  <c r="D97" i="11" s="1"/>
  <c r="I49" i="11"/>
  <c r="I96" i="11" s="1"/>
  <c r="C49" i="11"/>
  <c r="C96" i="11" s="1"/>
  <c r="O52" i="11"/>
  <c r="O99" i="11" s="1"/>
  <c r="K52" i="11"/>
  <c r="K99" i="11" s="1"/>
  <c r="N48" i="11"/>
  <c r="N95" i="11" s="1"/>
  <c r="K48" i="11"/>
  <c r="K95" i="11" s="1"/>
  <c r="F45" i="11"/>
  <c r="H46" i="11"/>
  <c r="H93" i="11" s="1"/>
  <c r="L46" i="11"/>
  <c r="L93" i="11" s="1"/>
  <c r="E53" i="11"/>
  <c r="E100" i="11" s="1"/>
  <c r="H51" i="11"/>
  <c r="H98" i="11" s="1"/>
  <c r="J47" i="11"/>
  <c r="J94" i="11" s="1"/>
  <c r="E47" i="11"/>
  <c r="E94" i="11" s="1"/>
  <c r="M53" i="11"/>
  <c r="M100" i="11" s="1"/>
  <c r="O53" i="11"/>
  <c r="O100" i="11" s="1"/>
  <c r="N50" i="11"/>
  <c r="N97" i="11" s="1"/>
  <c r="K50" i="11"/>
  <c r="K97" i="11" s="1"/>
  <c r="N49" i="11"/>
  <c r="N96" i="11" s="1"/>
  <c r="G52" i="11"/>
  <c r="G99" i="11" s="1"/>
  <c r="C52" i="11"/>
  <c r="C99" i="11" s="1"/>
  <c r="F48" i="11"/>
  <c r="F95" i="11" s="1"/>
  <c r="C48" i="11"/>
  <c r="C95" i="11" s="1"/>
  <c r="M45" i="11"/>
  <c r="O46" i="11"/>
  <c r="O93" i="11" s="1"/>
  <c r="D46" i="11"/>
  <c r="D93" i="11" s="1"/>
  <c r="D51" i="11"/>
  <c r="D98" i="11" s="1"/>
  <c r="I53" i="11"/>
  <c r="I100" i="11" s="1"/>
  <c r="H48" i="11"/>
  <c r="H95" i="11" s="1"/>
  <c r="H47" i="11"/>
  <c r="H94" i="11" s="1"/>
  <c r="L47" i="11"/>
  <c r="L94" i="11" s="1"/>
  <c r="L53" i="11"/>
  <c r="L100" i="11" s="1"/>
  <c r="G53" i="11"/>
  <c r="G100" i="11" s="1"/>
  <c r="F49" i="11"/>
  <c r="F96" i="11" s="1"/>
  <c r="N52" i="11"/>
  <c r="N99" i="11" s="1"/>
  <c r="M48" i="11"/>
  <c r="M95" i="11" s="1"/>
  <c r="J48" i="11"/>
  <c r="J95" i="11" s="1"/>
  <c r="H45" i="11"/>
  <c r="E45" i="11"/>
  <c r="G46" i="11"/>
  <c r="G93" i="11" s="1"/>
  <c r="K46" i="11"/>
  <c r="K93" i="11" s="1"/>
  <c r="N86" i="5"/>
  <c r="N91" i="5"/>
  <c r="N107" i="5" s="1"/>
  <c r="N111" i="5" s="1"/>
  <c r="Q124" i="5"/>
  <c r="Q86" i="5"/>
  <c r="P124" i="5"/>
  <c r="C91" i="5"/>
  <c r="C107" i="5" s="1"/>
  <c r="C111" i="5" s="1"/>
  <c r="C124" i="5"/>
  <c r="C86" i="5"/>
  <c r="K56" i="5"/>
  <c r="K61" i="5"/>
  <c r="K74" i="5" s="1"/>
  <c r="C56" i="5"/>
  <c r="K62" i="5"/>
  <c r="F62" i="5"/>
  <c r="L62" i="5"/>
  <c r="G62" i="5"/>
  <c r="I62" i="5"/>
  <c r="C26" i="4" a="1"/>
  <c r="C26" i="4" s="1"/>
  <c r="C30" i="4" a="1"/>
  <c r="C30" i="4" s="1"/>
  <c r="C28" i="4" a="1"/>
  <c r="C28" i="4" s="1"/>
  <c r="C29" i="4" a="1"/>
  <c r="C29" i="4" s="1"/>
  <c r="C27" i="4" a="1"/>
  <c r="C27" i="4" s="1"/>
  <c r="D86" i="5"/>
  <c r="D124" i="5"/>
  <c r="D91" i="5"/>
  <c r="D107" i="5" s="1"/>
  <c r="D111" i="5" s="1"/>
  <c r="C14" i="4" a="1"/>
  <c r="C14" i="4" s="1"/>
  <c r="C13" i="4" a="1"/>
  <c r="C13" i="4" s="1"/>
  <c r="M56" i="5"/>
  <c r="M61" i="5"/>
  <c r="M74" i="5" s="1"/>
  <c r="C21" i="4" a="1"/>
  <c r="C21" i="4" s="1"/>
  <c r="C23" i="4" a="1"/>
  <c r="C23" i="4" s="1"/>
  <c r="C19" i="4" a="1"/>
  <c r="C19" i="4" s="1"/>
  <c r="C25" i="4" a="1"/>
  <c r="C25" i="4" s="1"/>
  <c r="C24" i="4" a="1"/>
  <c r="C24" i="4" s="1"/>
  <c r="C20" i="4" a="1"/>
  <c r="C20" i="4" s="1"/>
  <c r="C22" i="4" a="1"/>
  <c r="C22" i="4" s="1"/>
  <c r="I91" i="5"/>
  <c r="I107" i="5" s="1"/>
  <c r="I111" i="5" s="1"/>
  <c r="I124" i="5"/>
  <c r="I86" i="5"/>
  <c r="C41" i="4" a="1"/>
  <c r="C41" i="4" s="1"/>
  <c r="C39" i="4" a="1"/>
  <c r="C39" i="4" s="1"/>
  <c r="C40" i="4" a="1"/>
  <c r="C40" i="4" s="1"/>
  <c r="C42" i="4" a="1"/>
  <c r="C42" i="4" s="1"/>
  <c r="C38" i="4" a="1"/>
  <c r="C38" i="4" s="1"/>
  <c r="H91" i="5"/>
  <c r="H107" i="5" s="1"/>
  <c r="H111" i="5" s="1"/>
  <c r="H124" i="5"/>
  <c r="H86" i="5"/>
  <c r="C33" i="4" a="1"/>
  <c r="C33" i="4" s="1"/>
  <c r="C32" i="4" a="1"/>
  <c r="C32" i="4" s="1"/>
  <c r="C31" i="4" a="1"/>
  <c r="C31" i="4" s="1"/>
  <c r="E62" i="5"/>
  <c r="C17" i="4" a="1"/>
  <c r="C17" i="4" s="1"/>
  <c r="C16" i="4" a="1"/>
  <c r="C16" i="4" s="1"/>
  <c r="C18" i="4" a="1"/>
  <c r="C18" i="4" s="1"/>
  <c r="C15" i="4" a="1"/>
  <c r="C15" i="4" s="1"/>
  <c r="D62" i="5"/>
  <c r="O61" i="5"/>
  <c r="O74" i="5" s="1"/>
  <c r="O56" i="5"/>
  <c r="C36" i="4" a="1"/>
  <c r="C36" i="4" s="1"/>
  <c r="C35" i="4" a="1"/>
  <c r="C35" i="4" s="1"/>
  <c r="C34" i="4" a="1"/>
  <c r="C34" i="4" s="1"/>
  <c r="C37" i="4" a="1"/>
  <c r="C37" i="4" s="1"/>
  <c r="C47" i="4" a="1"/>
  <c r="C47" i="4" s="1"/>
  <c r="C49" i="4" a="1"/>
  <c r="C49" i="4" s="1"/>
  <c r="C45" i="4" a="1"/>
  <c r="C45" i="4" s="1"/>
  <c r="C50" i="4" a="1"/>
  <c r="C50" i="4" s="1"/>
  <c r="C46" i="4" a="1"/>
  <c r="C46" i="4" s="1"/>
  <c r="C48" i="4" a="1"/>
  <c r="C48" i="4" s="1"/>
  <c r="C51" i="4" a="1"/>
  <c r="C51" i="4" s="1"/>
  <c r="R61" i="5"/>
  <c r="R74" i="5" s="1"/>
  <c r="R56" i="5"/>
  <c r="O62" i="5"/>
  <c r="R62" i="5"/>
  <c r="H62" i="5"/>
  <c r="P62" i="5"/>
  <c r="N62" i="5"/>
  <c r="Q62" i="5"/>
  <c r="G56" i="5"/>
  <c r="G61" i="5"/>
  <c r="G74" i="5" s="1"/>
  <c r="C9" i="4"/>
  <c r="D9" i="4" s="1"/>
  <c r="M62" i="5"/>
  <c r="F61" i="5"/>
  <c r="F74" i="5" s="1"/>
  <c r="F56" i="5"/>
  <c r="J62" i="5"/>
  <c r="C125" i="11" l="1"/>
  <c r="L125" i="11"/>
  <c r="L305" i="11" s="1"/>
  <c r="N125" i="11"/>
  <c r="N303" i="11" s="1"/>
  <c r="J57" i="11"/>
  <c r="G57" i="11"/>
  <c r="K57" i="11"/>
  <c r="L92" i="11"/>
  <c r="L102" i="11" s="1"/>
  <c r="C87" i="11"/>
  <c r="O57" i="11"/>
  <c r="L57" i="11"/>
  <c r="M57" i="11"/>
  <c r="F57" i="11"/>
  <c r="D57" i="11"/>
  <c r="N57" i="11"/>
  <c r="H57" i="11"/>
  <c r="E57" i="11"/>
  <c r="I57" i="11"/>
  <c r="C57" i="11"/>
  <c r="C306" i="11"/>
  <c r="C298" i="11"/>
  <c r="C290" i="11"/>
  <c r="C282" i="11"/>
  <c r="C274" i="11"/>
  <c r="C305" i="11"/>
  <c r="C297" i="11"/>
  <c r="C289" i="11"/>
  <c r="C281" i="11"/>
  <c r="C273" i="11"/>
  <c r="C304" i="11"/>
  <c r="C296" i="11"/>
  <c r="C288" i="11"/>
  <c r="C280" i="11"/>
  <c r="C272" i="11"/>
  <c r="C302" i="11"/>
  <c r="C294" i="11"/>
  <c r="C286" i="11"/>
  <c r="C278" i="11"/>
  <c r="C270" i="11"/>
  <c r="C301" i="11"/>
  <c r="C293" i="11"/>
  <c r="C300" i="11"/>
  <c r="C292" i="11"/>
  <c r="C284" i="11"/>
  <c r="C276" i="11"/>
  <c r="C287" i="11"/>
  <c r="C283" i="11"/>
  <c r="C266" i="11"/>
  <c r="C258" i="11"/>
  <c r="C250" i="11"/>
  <c r="C242" i="11"/>
  <c r="C279" i="11"/>
  <c r="C265" i="11"/>
  <c r="C257" i="11"/>
  <c r="C264" i="11"/>
  <c r="C307" i="11"/>
  <c r="C285" i="11"/>
  <c r="C275" i="11"/>
  <c r="C269" i="11"/>
  <c r="C299" i="11"/>
  <c r="C261" i="11"/>
  <c r="C260" i="11"/>
  <c r="C249" i="11"/>
  <c r="C241" i="11"/>
  <c r="C233" i="11"/>
  <c r="C267" i="11"/>
  <c r="C240" i="11"/>
  <c r="C291" i="11"/>
  <c r="C268" i="11"/>
  <c r="C255" i="11"/>
  <c r="C243" i="11"/>
  <c r="C239" i="11"/>
  <c r="C231" i="11"/>
  <c r="C295" i="11"/>
  <c r="C259" i="11"/>
  <c r="C251" i="11"/>
  <c r="C244" i="11"/>
  <c r="C238" i="11"/>
  <c r="C230" i="11"/>
  <c r="C252" i="11"/>
  <c r="C245" i="11"/>
  <c r="C237" i="11"/>
  <c r="C229" i="11"/>
  <c r="C256" i="11"/>
  <c r="C253" i="11"/>
  <c r="C303" i="11"/>
  <c r="C234" i="11"/>
  <c r="C221" i="11"/>
  <c r="C213" i="11"/>
  <c r="C205" i="11"/>
  <c r="C271" i="11"/>
  <c r="C247" i="11"/>
  <c r="C235" i="11"/>
  <c r="C226" i="11"/>
  <c r="C220" i="11"/>
  <c r="C212" i="11"/>
  <c r="C204" i="11"/>
  <c r="C236" i="11"/>
  <c r="C219" i="11"/>
  <c r="C211" i="11"/>
  <c r="C203" i="11"/>
  <c r="C228" i="11"/>
  <c r="C218" i="11"/>
  <c r="C210" i="11"/>
  <c r="C202" i="11"/>
  <c r="C263" i="11"/>
  <c r="C248" i="11"/>
  <c r="C225" i="11"/>
  <c r="C277" i="11"/>
  <c r="C254" i="11"/>
  <c r="C232" i="11"/>
  <c r="C224" i="11"/>
  <c r="C246" i="11"/>
  <c r="C227" i="11"/>
  <c r="C223" i="11"/>
  <c r="C215" i="11"/>
  <c r="C217" i="11"/>
  <c r="C201" i="11"/>
  <c r="C198" i="11"/>
  <c r="C190" i="11"/>
  <c r="C182" i="11"/>
  <c r="C174" i="11"/>
  <c r="C166" i="11"/>
  <c r="C200" i="11"/>
  <c r="C197" i="11"/>
  <c r="C189" i="11"/>
  <c r="C181" i="11"/>
  <c r="C173" i="11"/>
  <c r="C165" i="11"/>
  <c r="C196" i="11"/>
  <c r="C188" i="11"/>
  <c r="C180" i="11"/>
  <c r="C172" i="11"/>
  <c r="C262" i="11"/>
  <c r="C195" i="11"/>
  <c r="C187" i="11"/>
  <c r="C179" i="11"/>
  <c r="C171" i="11"/>
  <c r="C222" i="11"/>
  <c r="C214" i="11"/>
  <c r="C209" i="11"/>
  <c r="C194" i="11"/>
  <c r="C186" i="11"/>
  <c r="C208" i="11"/>
  <c r="C193" i="11"/>
  <c r="C185" i="11"/>
  <c r="C177" i="11"/>
  <c r="C207" i="11"/>
  <c r="C192" i="11"/>
  <c r="C184" i="11"/>
  <c r="C176" i="11"/>
  <c r="C206" i="11"/>
  <c r="C199" i="11"/>
  <c r="C157" i="11"/>
  <c r="C149" i="11"/>
  <c r="C141" i="11"/>
  <c r="C133" i="11"/>
  <c r="C191" i="11"/>
  <c r="C167" i="11"/>
  <c r="C156" i="11"/>
  <c r="C148" i="11"/>
  <c r="C140" i="11"/>
  <c r="C132" i="11"/>
  <c r="C183" i="11"/>
  <c r="C164" i="11"/>
  <c r="C163" i="11"/>
  <c r="C155" i="11"/>
  <c r="C147" i="11"/>
  <c r="C139" i="11"/>
  <c r="C131" i="11"/>
  <c r="C170" i="11"/>
  <c r="C162" i="11"/>
  <c r="C154" i="11"/>
  <c r="C146" i="11"/>
  <c r="C138" i="11"/>
  <c r="C130" i="11"/>
  <c r="C175" i="11"/>
  <c r="C169" i="11"/>
  <c r="C161" i="11"/>
  <c r="C153" i="11"/>
  <c r="C145" i="11"/>
  <c r="C137" i="11"/>
  <c r="C160" i="11"/>
  <c r="C152" i="11"/>
  <c r="C168" i="11"/>
  <c r="C159" i="11"/>
  <c r="C142" i="11"/>
  <c r="C126" i="11"/>
  <c r="C216" i="11"/>
  <c r="C178" i="11"/>
  <c r="C143" i="11"/>
  <c r="C151" i="11"/>
  <c r="C144" i="11"/>
  <c r="C135" i="11"/>
  <c r="C134" i="11"/>
  <c r="C158" i="11"/>
  <c r="C136" i="11"/>
  <c r="C129" i="11"/>
  <c r="C150" i="11"/>
  <c r="C127" i="11"/>
  <c r="C128" i="11"/>
  <c r="N295" i="11"/>
  <c r="N287" i="11"/>
  <c r="N279" i="11"/>
  <c r="N302" i="11"/>
  <c r="N294" i="11"/>
  <c r="N286" i="11"/>
  <c r="N278" i="11"/>
  <c r="N301" i="11"/>
  <c r="N293" i="11"/>
  <c r="N285" i="11"/>
  <c r="N277" i="11"/>
  <c r="N269" i="11"/>
  <c r="N307" i="11"/>
  <c r="N299" i="11"/>
  <c r="N291" i="11"/>
  <c r="N283" i="11"/>
  <c r="N275" i="11"/>
  <c r="N306" i="11"/>
  <c r="N298" i="11"/>
  <c r="N290" i="11"/>
  <c r="N305" i="11"/>
  <c r="N297" i="11"/>
  <c r="N289" i="11"/>
  <c r="N281" i="11"/>
  <c r="N273" i="11"/>
  <c r="N292" i="11"/>
  <c r="N276" i="11"/>
  <c r="N263" i="11"/>
  <c r="N255" i="11"/>
  <c r="N247" i="11"/>
  <c r="N288" i="11"/>
  <c r="N262" i="11"/>
  <c r="N254" i="11"/>
  <c r="N282" i="11"/>
  <c r="N272" i="11"/>
  <c r="N270" i="11"/>
  <c r="N261" i="11"/>
  <c r="N304" i="11"/>
  <c r="N284" i="11"/>
  <c r="N274" i="11"/>
  <c r="N266" i="11"/>
  <c r="N258" i="11"/>
  <c r="N268" i="11"/>
  <c r="N250" i="11"/>
  <c r="N243" i="11"/>
  <c r="N238" i="11"/>
  <c r="N230" i="11"/>
  <c r="N296" i="11"/>
  <c r="N265" i="11"/>
  <c r="N264" i="11"/>
  <c r="N257" i="11"/>
  <c r="N251" i="11"/>
  <c r="N244" i="11"/>
  <c r="N237" i="11"/>
  <c r="N300" i="11"/>
  <c r="N260" i="11"/>
  <c r="N252" i="11"/>
  <c r="N245" i="11"/>
  <c r="N236" i="11"/>
  <c r="N228" i="11"/>
  <c r="N253" i="11"/>
  <c r="N246" i="11"/>
  <c r="N235" i="11"/>
  <c r="N227" i="11"/>
  <c r="N267" i="11"/>
  <c r="N259" i="11"/>
  <c r="N234" i="11"/>
  <c r="N226" i="11"/>
  <c r="N248" i="11"/>
  <c r="N232" i="11"/>
  <c r="N231" i="11"/>
  <c r="N218" i="11"/>
  <c r="N210" i="11"/>
  <c r="N202" i="11"/>
  <c r="N233" i="11"/>
  <c r="N217" i="11"/>
  <c r="N209" i="11"/>
  <c r="N201" i="11"/>
  <c r="N242" i="11"/>
  <c r="N224" i="11"/>
  <c r="N216" i="11"/>
  <c r="N208" i="11"/>
  <c r="N200" i="11"/>
  <c r="N280" i="11"/>
  <c r="N229" i="11"/>
  <c r="N223" i="11"/>
  <c r="N215" i="11"/>
  <c r="N207" i="11"/>
  <c r="N199" i="11"/>
  <c r="N256" i="11"/>
  <c r="N239" i="11"/>
  <c r="N225" i="11"/>
  <c r="N222" i="11"/>
  <c r="N249" i="11"/>
  <c r="N240" i="11"/>
  <c r="N221" i="11"/>
  <c r="N220" i="11"/>
  <c r="N212" i="11"/>
  <c r="N206" i="11"/>
  <c r="N195" i="11"/>
  <c r="N187" i="11"/>
  <c r="N179" i="11"/>
  <c r="N171" i="11"/>
  <c r="N205" i="11"/>
  <c r="N194" i="11"/>
  <c r="N186" i="11"/>
  <c r="N178" i="11"/>
  <c r="N170" i="11"/>
  <c r="N204" i="11"/>
  <c r="N193" i="11"/>
  <c r="N185" i="11"/>
  <c r="N177" i="11"/>
  <c r="N169" i="11"/>
  <c r="N219" i="11"/>
  <c r="N211" i="11"/>
  <c r="N203" i="11"/>
  <c r="N192" i="11"/>
  <c r="N184" i="11"/>
  <c r="N176" i="11"/>
  <c r="N168" i="11"/>
  <c r="N191" i="11"/>
  <c r="N183" i="11"/>
  <c r="N241" i="11"/>
  <c r="N198" i="11"/>
  <c r="N190" i="11"/>
  <c r="N182" i="11"/>
  <c r="N174" i="11"/>
  <c r="N213" i="11"/>
  <c r="N197" i="11"/>
  <c r="N189" i="11"/>
  <c r="N181" i="11"/>
  <c r="N173" i="11"/>
  <c r="N214" i="11"/>
  <c r="N162" i="11"/>
  <c r="N154" i="11"/>
  <c r="N146" i="11"/>
  <c r="N138" i="11"/>
  <c r="N130" i="11"/>
  <c r="N175" i="11"/>
  <c r="N167" i="11"/>
  <c r="N161" i="11"/>
  <c r="N153" i="11"/>
  <c r="N145" i="11"/>
  <c r="N137" i="11"/>
  <c r="N129" i="11"/>
  <c r="N172" i="11"/>
  <c r="N164" i="11"/>
  <c r="N160" i="11"/>
  <c r="N152" i="11"/>
  <c r="N144" i="11"/>
  <c r="N136" i="11"/>
  <c r="N128" i="11"/>
  <c r="N159" i="11"/>
  <c r="N151" i="11"/>
  <c r="N143" i="11"/>
  <c r="N135" i="11"/>
  <c r="N127" i="11"/>
  <c r="N166" i="11"/>
  <c r="N158" i="11"/>
  <c r="N150" i="11"/>
  <c r="N142" i="11"/>
  <c r="N134" i="11"/>
  <c r="N196" i="11"/>
  <c r="N157" i="11"/>
  <c r="N149" i="11"/>
  <c r="N140" i="11"/>
  <c r="N131" i="11"/>
  <c r="N147" i="11"/>
  <c r="N141" i="11"/>
  <c r="N126" i="11"/>
  <c r="N188" i="11"/>
  <c r="N156" i="11"/>
  <c r="N148" i="11"/>
  <c r="N163" i="11"/>
  <c r="N133" i="11"/>
  <c r="N165" i="11"/>
  <c r="N180" i="11"/>
  <c r="N155" i="11"/>
  <c r="N132" i="11"/>
  <c r="N139" i="11"/>
  <c r="N92" i="11"/>
  <c r="N102" i="11" s="1"/>
  <c r="N87" i="11"/>
  <c r="L304" i="11"/>
  <c r="L296" i="11"/>
  <c r="L288" i="11"/>
  <c r="L279" i="11"/>
  <c r="L271" i="11"/>
  <c r="L301" i="11"/>
  <c r="L292" i="11"/>
  <c r="L307" i="11"/>
  <c r="L299" i="11"/>
  <c r="L265" i="11"/>
  <c r="L257" i="11"/>
  <c r="L249" i="11"/>
  <c r="L286" i="11"/>
  <c r="L263" i="11"/>
  <c r="L282" i="11"/>
  <c r="L240" i="11"/>
  <c r="L232" i="11"/>
  <c r="L242" i="11"/>
  <c r="L230" i="11"/>
  <c r="L278" i="11"/>
  <c r="L261" i="11"/>
  <c r="L266" i="11"/>
  <c r="L252" i="11"/>
  <c r="L245" i="11"/>
  <c r="L259" i="11"/>
  <c r="L253" i="11"/>
  <c r="L227" i="11"/>
  <c r="L231" i="11"/>
  <c r="L219" i="11"/>
  <c r="L211" i="11"/>
  <c r="L246" i="11"/>
  <c r="L233" i="11"/>
  <c r="L226" i="11"/>
  <c r="L235" i="11"/>
  <c r="L223" i="11"/>
  <c r="L247" i="11"/>
  <c r="L189" i="11"/>
  <c r="L181" i="11"/>
  <c r="L173" i="11"/>
  <c r="L172" i="11"/>
  <c r="L164" i="11"/>
  <c r="L215" i="11"/>
  <c r="L216" i="11"/>
  <c r="L205" i="11"/>
  <c r="L194" i="11"/>
  <c r="L185" i="11"/>
  <c r="L221" i="11"/>
  <c r="L192" i="11"/>
  <c r="L175" i="11"/>
  <c r="L168" i="11"/>
  <c r="L156" i="11"/>
  <c r="L177" i="11"/>
  <c r="L163" i="11"/>
  <c r="L155" i="11"/>
  <c r="L154" i="11"/>
  <c r="L146" i="11"/>
  <c r="L138" i="11"/>
  <c r="L145" i="11"/>
  <c r="L137" i="11"/>
  <c r="L129" i="11"/>
  <c r="L151" i="11"/>
  <c r="L135" i="11"/>
  <c r="L133" i="11"/>
  <c r="L126" i="11"/>
  <c r="L174" i="11"/>
  <c r="L166" i="11"/>
  <c r="L134" i="11"/>
  <c r="K86" i="5"/>
  <c r="K91" i="5"/>
  <c r="K107" i="5" s="1"/>
  <c r="K111" i="5" s="1"/>
  <c r="K124" i="5"/>
  <c r="C44" i="4" a="1"/>
  <c r="C44" i="4" s="1"/>
  <c r="C43" i="4" a="1"/>
  <c r="C43" i="4" s="1"/>
  <c r="P23" i="5"/>
  <c r="N23" i="5"/>
  <c r="O23" i="5"/>
  <c r="E23" i="5"/>
  <c r="D42" i="6" s="1"/>
  <c r="H23" i="5"/>
  <c r="G42" i="6" s="1"/>
  <c r="Q23" i="5"/>
  <c r="R23" i="5"/>
  <c r="C23" i="5"/>
  <c r="B42" i="6" s="1"/>
  <c r="J23" i="5"/>
  <c r="F23" i="5"/>
  <c r="E42" i="6" s="1"/>
  <c r="I23" i="5"/>
  <c r="M23" i="5"/>
  <c r="K23" i="5"/>
  <c r="G23" i="5"/>
  <c r="F42" i="6" s="1"/>
  <c r="D23" i="5"/>
  <c r="C42" i="6" s="1"/>
  <c r="L23" i="5"/>
  <c r="H31" i="5"/>
  <c r="G56" i="6" s="1"/>
  <c r="P31" i="5"/>
  <c r="N31" i="5"/>
  <c r="O31" i="5"/>
  <c r="Q31" i="5"/>
  <c r="R31" i="5"/>
  <c r="C31" i="5"/>
  <c r="B56" i="6" s="1"/>
  <c r="J31" i="5"/>
  <c r="F31" i="5"/>
  <c r="E56" i="6" s="1"/>
  <c r="M31" i="5"/>
  <c r="E31" i="5"/>
  <c r="D56" i="6" s="1"/>
  <c r="I31" i="5"/>
  <c r="D31" i="5"/>
  <c r="C56" i="6" s="1"/>
  <c r="L31" i="5"/>
  <c r="K31" i="5"/>
  <c r="G31" i="5"/>
  <c r="F56" i="6" s="1"/>
  <c r="N37" i="5"/>
  <c r="R37" i="5"/>
  <c r="H37" i="5"/>
  <c r="G68" i="6" s="1"/>
  <c r="P37" i="5"/>
  <c r="Q37" i="5"/>
  <c r="O37" i="5"/>
  <c r="C37" i="5"/>
  <c r="B68" i="6" s="1"/>
  <c r="K37" i="5"/>
  <c r="G37" i="5"/>
  <c r="F68" i="6" s="1"/>
  <c r="E37" i="5"/>
  <c r="D68" i="6" s="1"/>
  <c r="L37" i="5"/>
  <c r="F37" i="5"/>
  <c r="E68" i="6" s="1"/>
  <c r="I37" i="5"/>
  <c r="M37" i="5"/>
  <c r="D37" i="5"/>
  <c r="C68" i="6" s="1"/>
  <c r="J37" i="5"/>
  <c r="E5" i="5"/>
  <c r="Q5" i="5"/>
  <c r="R5" i="5"/>
  <c r="P5" i="5"/>
  <c r="N5" i="5"/>
  <c r="O5" i="5"/>
  <c r="L5" i="5"/>
  <c r="K5" i="5"/>
  <c r="F5" i="5"/>
  <c r="H5" i="5"/>
  <c r="I5" i="5"/>
  <c r="J5" i="5"/>
  <c r="M5" i="5"/>
  <c r="C5" i="5"/>
  <c r="G5" i="5"/>
  <c r="D5" i="5"/>
  <c r="N13" i="5"/>
  <c r="R13" i="5"/>
  <c r="P13" i="5"/>
  <c r="O13" i="5"/>
  <c r="Q13" i="5"/>
  <c r="L13" i="5"/>
  <c r="I13" i="5"/>
  <c r="G13" i="5"/>
  <c r="F26" i="6" s="1"/>
  <c r="F13" i="5"/>
  <c r="E26" i="6" s="1"/>
  <c r="E13" i="5"/>
  <c r="D26" i="6" s="1"/>
  <c r="M13" i="5"/>
  <c r="J13" i="5"/>
  <c r="H13" i="5"/>
  <c r="G26" i="6" s="1"/>
  <c r="K13" i="5"/>
  <c r="D13" i="5"/>
  <c r="C26" i="6" s="1"/>
  <c r="C13" i="5"/>
  <c r="B26" i="6" s="1"/>
  <c r="R124" i="5"/>
  <c r="R86" i="5"/>
  <c r="R91" i="5"/>
  <c r="R107" i="5" s="1"/>
  <c r="R111" i="5" s="1"/>
  <c r="H27" i="5"/>
  <c r="G49" i="6" s="1"/>
  <c r="P27" i="5"/>
  <c r="O27" i="5"/>
  <c r="N27" i="5"/>
  <c r="R27" i="5"/>
  <c r="Q27" i="5"/>
  <c r="F27" i="5"/>
  <c r="E49" i="6" s="1"/>
  <c r="M27" i="5"/>
  <c r="L27" i="5"/>
  <c r="K27" i="5"/>
  <c r="E27" i="5"/>
  <c r="D49" i="6" s="1"/>
  <c r="I27" i="5"/>
  <c r="G27" i="5"/>
  <c r="F49" i="6" s="1"/>
  <c r="D27" i="5"/>
  <c r="C49" i="6" s="1"/>
  <c r="C27" i="5"/>
  <c r="B49" i="6" s="1"/>
  <c r="J27" i="5"/>
  <c r="H8" i="5"/>
  <c r="G18" i="6" s="1"/>
  <c r="P8" i="5"/>
  <c r="Q8" i="5"/>
  <c r="O8" i="5"/>
  <c r="N8" i="5"/>
  <c r="R8" i="5"/>
  <c r="I8" i="5"/>
  <c r="M8" i="5"/>
  <c r="E8" i="5"/>
  <c r="D18" i="6" s="1"/>
  <c r="G8" i="5"/>
  <c r="F18" i="6" s="1"/>
  <c r="L8" i="5"/>
  <c r="F8" i="5"/>
  <c r="E18" i="6" s="1"/>
  <c r="D8" i="5"/>
  <c r="C18" i="6" s="1"/>
  <c r="C8" i="5"/>
  <c r="B18" i="6" s="1"/>
  <c r="K8" i="5"/>
  <c r="J8" i="5"/>
  <c r="Q11" i="5"/>
  <c r="P11" i="5"/>
  <c r="H11" i="5"/>
  <c r="G24" i="6" s="1"/>
  <c r="O11" i="5"/>
  <c r="N11" i="5"/>
  <c r="R11" i="5"/>
  <c r="C11" i="5"/>
  <c r="B24" i="6" s="1"/>
  <c r="I11" i="5"/>
  <c r="F11" i="5"/>
  <c r="E24" i="6" s="1"/>
  <c r="G11" i="5"/>
  <c r="F24" i="6" s="1"/>
  <c r="L11" i="5"/>
  <c r="D11" i="5"/>
  <c r="C24" i="6" s="1"/>
  <c r="K11" i="5"/>
  <c r="E11" i="5"/>
  <c r="D24" i="6" s="1"/>
  <c r="M11" i="5"/>
  <c r="J11" i="5"/>
  <c r="O17" i="5"/>
  <c r="R17" i="5"/>
  <c r="P17" i="5"/>
  <c r="H17" i="5"/>
  <c r="G33" i="6" s="1"/>
  <c r="N17" i="5"/>
  <c r="Q17" i="5"/>
  <c r="K17" i="5"/>
  <c r="J17" i="5"/>
  <c r="G17" i="5"/>
  <c r="F33" i="6" s="1"/>
  <c r="F17" i="5"/>
  <c r="E33" i="6" s="1"/>
  <c r="L17" i="5"/>
  <c r="I17" i="5"/>
  <c r="C17" i="5"/>
  <c r="B33" i="6" s="1"/>
  <c r="M17" i="5"/>
  <c r="D17" i="5"/>
  <c r="C33" i="6" s="1"/>
  <c r="E17" i="5"/>
  <c r="D33" i="6" s="1"/>
  <c r="E30" i="5"/>
  <c r="D55" i="6" s="1"/>
  <c r="H30" i="5"/>
  <c r="G55" i="6" s="1"/>
  <c r="F30" i="5"/>
  <c r="E55" i="6" s="1"/>
  <c r="P30" i="5"/>
  <c r="Q30" i="5"/>
  <c r="O30" i="5"/>
  <c r="N30" i="5"/>
  <c r="R30" i="5"/>
  <c r="K30" i="5"/>
  <c r="D30" i="5"/>
  <c r="C55" i="6" s="1"/>
  <c r="G30" i="5"/>
  <c r="F55" i="6" s="1"/>
  <c r="L30" i="5"/>
  <c r="J30" i="5"/>
  <c r="I30" i="5"/>
  <c r="M30" i="5"/>
  <c r="C30" i="5"/>
  <c r="B55" i="6" s="1"/>
  <c r="P4" i="5"/>
  <c r="N4" i="5"/>
  <c r="O4" i="5"/>
  <c r="Q4" i="5"/>
  <c r="R4" i="5"/>
  <c r="E4" i="5"/>
  <c r="D11" i="6" s="1"/>
  <c r="C4" i="5"/>
  <c r="B11" i="6" s="1"/>
  <c r="K4" i="5"/>
  <c r="J4" i="5"/>
  <c r="I4" i="5"/>
  <c r="H4" i="5"/>
  <c r="G11" i="6" s="1"/>
  <c r="L4" i="5"/>
  <c r="M4" i="5"/>
  <c r="G4" i="5"/>
  <c r="F11" i="6" s="1"/>
  <c r="F4" i="5"/>
  <c r="E11" i="6" s="1"/>
  <c r="D4" i="5"/>
  <c r="C11" i="6" s="1"/>
  <c r="P35" i="5"/>
  <c r="E35" i="5"/>
  <c r="Q35" i="5"/>
  <c r="O35" i="5"/>
  <c r="N35" i="5"/>
  <c r="R35" i="5"/>
  <c r="H35" i="5"/>
  <c r="M35" i="5"/>
  <c r="L35" i="5"/>
  <c r="K35" i="5"/>
  <c r="G35" i="5"/>
  <c r="D35" i="5"/>
  <c r="I35" i="5"/>
  <c r="C35" i="5"/>
  <c r="J35" i="5"/>
  <c r="F35" i="5"/>
  <c r="N29" i="5"/>
  <c r="R29" i="5"/>
  <c r="O29" i="5"/>
  <c r="P29" i="5"/>
  <c r="Q29" i="5"/>
  <c r="E29" i="5"/>
  <c r="D54" i="6" s="1"/>
  <c r="I29" i="5"/>
  <c r="K29" i="5"/>
  <c r="F29" i="5"/>
  <c r="E54" i="6" s="1"/>
  <c r="G29" i="5"/>
  <c r="F54" i="6" s="1"/>
  <c r="C29" i="5"/>
  <c r="B54" i="6" s="1"/>
  <c r="L29" i="5"/>
  <c r="M29" i="5"/>
  <c r="D29" i="5"/>
  <c r="C54" i="6" s="1"/>
  <c r="J29" i="5"/>
  <c r="H29" i="5"/>
  <c r="G54" i="6" s="1"/>
  <c r="O9" i="5"/>
  <c r="R9" i="5"/>
  <c r="P9" i="5"/>
  <c r="N9" i="5"/>
  <c r="Q9" i="5"/>
  <c r="C9" i="5"/>
  <c r="J9" i="5"/>
  <c r="I9" i="5"/>
  <c r="H9" i="5"/>
  <c r="M9" i="5"/>
  <c r="F9" i="5"/>
  <c r="G9" i="5"/>
  <c r="D9" i="5"/>
  <c r="E9" i="5"/>
  <c r="L9" i="5"/>
  <c r="K9" i="5"/>
  <c r="G124" i="5"/>
  <c r="G86" i="5"/>
  <c r="G91" i="5"/>
  <c r="G107" i="5" s="1"/>
  <c r="G111" i="5" s="1"/>
  <c r="O41" i="5"/>
  <c r="R41" i="5"/>
  <c r="P41" i="5"/>
  <c r="N41" i="5"/>
  <c r="E41" i="5"/>
  <c r="D72" i="6" s="1"/>
  <c r="Q41" i="5"/>
  <c r="M41" i="5"/>
  <c r="J41" i="5"/>
  <c r="D41" i="5"/>
  <c r="C72" i="6" s="1"/>
  <c r="I41" i="5"/>
  <c r="C41" i="5"/>
  <c r="B72" i="6" s="1"/>
  <c r="L41" i="5"/>
  <c r="K41" i="5"/>
  <c r="G41" i="5"/>
  <c r="F72" i="6" s="1"/>
  <c r="H41" i="5"/>
  <c r="G72" i="6" s="1"/>
  <c r="F41" i="5"/>
  <c r="E72" i="6" s="1"/>
  <c r="Q24" i="5"/>
  <c r="N24" i="5"/>
  <c r="P24" i="5"/>
  <c r="O24" i="5"/>
  <c r="R24" i="5"/>
  <c r="F24" i="5"/>
  <c r="H24" i="5"/>
  <c r="C24" i="5"/>
  <c r="L24" i="5"/>
  <c r="G24" i="5"/>
  <c r="E24" i="5"/>
  <c r="D24" i="5"/>
  <c r="M24" i="5"/>
  <c r="J24" i="5"/>
  <c r="I24" i="5"/>
  <c r="K24" i="5"/>
  <c r="N6" i="5"/>
  <c r="Q6" i="5"/>
  <c r="O6" i="5"/>
  <c r="H6" i="5"/>
  <c r="G16" i="6" s="1"/>
  <c r="P6" i="5"/>
  <c r="R6" i="5"/>
  <c r="K6" i="5"/>
  <c r="I6" i="5"/>
  <c r="D6" i="5"/>
  <c r="C16" i="6" s="1"/>
  <c r="C6" i="5"/>
  <c r="B16" i="6" s="1"/>
  <c r="J6" i="5"/>
  <c r="L6" i="5"/>
  <c r="M6" i="5"/>
  <c r="F6" i="5"/>
  <c r="E16" i="6" s="1"/>
  <c r="G6" i="5"/>
  <c r="F16" i="6" s="1"/>
  <c r="E6" i="5"/>
  <c r="D16" i="6" s="1"/>
  <c r="M91" i="5"/>
  <c r="M107" i="5" s="1"/>
  <c r="M111" i="5" s="1"/>
  <c r="M86" i="5"/>
  <c r="M124" i="5"/>
  <c r="F19" i="5"/>
  <c r="E35" i="6" s="1"/>
  <c r="H19" i="5"/>
  <c r="G35" i="6" s="1"/>
  <c r="P19" i="5"/>
  <c r="Q19" i="5"/>
  <c r="R19" i="5"/>
  <c r="O19" i="5"/>
  <c r="N19" i="5"/>
  <c r="M19" i="5"/>
  <c r="K19" i="5"/>
  <c r="L19" i="5"/>
  <c r="J19" i="5"/>
  <c r="C19" i="5"/>
  <c r="B35" i="6" s="1"/>
  <c r="E19" i="5"/>
  <c r="D35" i="6" s="1"/>
  <c r="G19" i="5"/>
  <c r="F35" i="6" s="1"/>
  <c r="D19" i="5"/>
  <c r="C35" i="6" s="1"/>
  <c r="I19" i="5"/>
  <c r="P38" i="5"/>
  <c r="Q38" i="5"/>
  <c r="O38" i="5"/>
  <c r="N38" i="5"/>
  <c r="R38" i="5"/>
  <c r="D38" i="5"/>
  <c r="C69" i="6" s="1"/>
  <c r="F38" i="5"/>
  <c r="E69" i="6" s="1"/>
  <c r="C38" i="5"/>
  <c r="B69" i="6" s="1"/>
  <c r="H38" i="5"/>
  <c r="G69" i="6" s="1"/>
  <c r="L38" i="5"/>
  <c r="J38" i="5"/>
  <c r="I38" i="5"/>
  <c r="G38" i="5"/>
  <c r="F69" i="6" s="1"/>
  <c r="K38" i="5"/>
  <c r="E38" i="5"/>
  <c r="D69" i="6" s="1"/>
  <c r="M38" i="5"/>
  <c r="N7" i="5"/>
  <c r="R7" i="5"/>
  <c r="O7" i="5"/>
  <c r="Q7" i="5"/>
  <c r="P7" i="5"/>
  <c r="G7" i="5"/>
  <c r="F17" i="6" s="1"/>
  <c r="M7" i="5"/>
  <c r="L7" i="5"/>
  <c r="D7" i="5"/>
  <c r="C17" i="6" s="1"/>
  <c r="K7" i="5"/>
  <c r="I7" i="5"/>
  <c r="J7" i="5"/>
  <c r="E7" i="5"/>
  <c r="D17" i="6" s="1"/>
  <c r="C7" i="5"/>
  <c r="B17" i="6" s="1"/>
  <c r="F7" i="5"/>
  <c r="E17" i="6" s="1"/>
  <c r="H7" i="5"/>
  <c r="G17" i="6" s="1"/>
  <c r="N28" i="5"/>
  <c r="Q28" i="5"/>
  <c r="O28" i="5"/>
  <c r="P28" i="5"/>
  <c r="R28" i="5"/>
  <c r="L28" i="5"/>
  <c r="I28" i="5"/>
  <c r="C28" i="5"/>
  <c r="J28" i="5"/>
  <c r="F28" i="5"/>
  <c r="K28" i="5"/>
  <c r="G28" i="5"/>
  <c r="E28" i="5"/>
  <c r="M28" i="5"/>
  <c r="H28" i="5"/>
  <c r="D28" i="5"/>
  <c r="N12" i="5"/>
  <c r="Q12" i="5"/>
  <c r="O12" i="5"/>
  <c r="P12" i="5"/>
  <c r="R12" i="5"/>
  <c r="D12" i="5"/>
  <c r="C25" i="6" s="1"/>
  <c r="C12" i="5"/>
  <c r="B25" i="6" s="1"/>
  <c r="H12" i="5"/>
  <c r="G25" i="6" s="1"/>
  <c r="L12" i="5"/>
  <c r="E12" i="5"/>
  <c r="D25" i="6" s="1"/>
  <c r="M12" i="5"/>
  <c r="I12" i="5"/>
  <c r="G12" i="5"/>
  <c r="F25" i="6" s="1"/>
  <c r="K12" i="5"/>
  <c r="J12" i="5"/>
  <c r="F12" i="5"/>
  <c r="E25" i="6" s="1"/>
  <c r="H18" i="5"/>
  <c r="G34" i="6" s="1"/>
  <c r="O18" i="5"/>
  <c r="N18" i="5"/>
  <c r="R18" i="5"/>
  <c r="P18" i="5"/>
  <c r="Q18" i="5"/>
  <c r="I18" i="5"/>
  <c r="C18" i="5"/>
  <c r="B34" i="6" s="1"/>
  <c r="F18" i="5"/>
  <c r="E34" i="6" s="1"/>
  <c r="M18" i="5"/>
  <c r="E18" i="5"/>
  <c r="D34" i="6" s="1"/>
  <c r="J18" i="5"/>
  <c r="D18" i="5"/>
  <c r="C34" i="6" s="1"/>
  <c r="L18" i="5"/>
  <c r="G18" i="5"/>
  <c r="F34" i="6" s="1"/>
  <c r="K18" i="5"/>
  <c r="Q40" i="5"/>
  <c r="P40" i="5"/>
  <c r="R40" i="5"/>
  <c r="O40" i="5"/>
  <c r="N40" i="5"/>
  <c r="D40" i="5"/>
  <c r="C71" i="6" s="1"/>
  <c r="G40" i="5"/>
  <c r="F71" i="6" s="1"/>
  <c r="M40" i="5"/>
  <c r="I40" i="5"/>
  <c r="F40" i="5"/>
  <c r="E71" i="6" s="1"/>
  <c r="K40" i="5"/>
  <c r="E40" i="5"/>
  <c r="D71" i="6" s="1"/>
  <c r="L40" i="5"/>
  <c r="H40" i="5"/>
  <c r="G71" i="6" s="1"/>
  <c r="J40" i="5"/>
  <c r="C40" i="5"/>
  <c r="B71" i="6" s="1"/>
  <c r="N21" i="5"/>
  <c r="R21" i="5"/>
  <c r="Q21" i="5"/>
  <c r="P21" i="5"/>
  <c r="O21" i="5"/>
  <c r="G21" i="5"/>
  <c r="H21" i="5"/>
  <c r="D21" i="5"/>
  <c r="I21" i="5"/>
  <c r="C21" i="5"/>
  <c r="F21" i="5"/>
  <c r="M21" i="5"/>
  <c r="L21" i="5"/>
  <c r="E21" i="5"/>
  <c r="K21" i="5"/>
  <c r="J21" i="5"/>
  <c r="P14" i="5"/>
  <c r="Q14" i="5"/>
  <c r="O14" i="5"/>
  <c r="H14" i="5"/>
  <c r="G27" i="6" s="1"/>
  <c r="N14" i="5"/>
  <c r="R14" i="5"/>
  <c r="L14" i="5"/>
  <c r="E14" i="5"/>
  <c r="D27" i="6" s="1"/>
  <c r="J14" i="5"/>
  <c r="M14" i="5"/>
  <c r="G14" i="5"/>
  <c r="F27" i="6" s="1"/>
  <c r="C14" i="5"/>
  <c r="B27" i="6" s="1"/>
  <c r="F14" i="5"/>
  <c r="E27" i="6" s="1"/>
  <c r="I14" i="5"/>
  <c r="K14" i="5"/>
  <c r="D14" i="5"/>
  <c r="C27" i="6" s="1"/>
  <c r="O91" i="5"/>
  <c r="O107" i="5" s="1"/>
  <c r="O111" i="5" s="1"/>
  <c r="O124" i="5"/>
  <c r="O86" i="5"/>
  <c r="E22" i="5"/>
  <c r="D41" i="6" s="1"/>
  <c r="H22" i="5"/>
  <c r="G41" i="6" s="1"/>
  <c r="P22" i="5"/>
  <c r="Q22" i="5"/>
  <c r="O22" i="5"/>
  <c r="N22" i="5"/>
  <c r="R22" i="5"/>
  <c r="D22" i="5"/>
  <c r="C41" i="6" s="1"/>
  <c r="F22" i="5"/>
  <c r="E41" i="6" s="1"/>
  <c r="L22" i="5"/>
  <c r="G22" i="5"/>
  <c r="F41" i="6" s="1"/>
  <c r="I22" i="5"/>
  <c r="K22" i="5"/>
  <c r="J22" i="5"/>
  <c r="C22" i="5"/>
  <c r="B41" i="6" s="1"/>
  <c r="M22" i="5"/>
  <c r="P15" i="5"/>
  <c r="N15" i="5"/>
  <c r="O15" i="5"/>
  <c r="Q15" i="5"/>
  <c r="R15" i="5"/>
  <c r="C15" i="5"/>
  <c r="B28" i="6" s="1"/>
  <c r="E15" i="5"/>
  <c r="D28" i="6" s="1"/>
  <c r="F15" i="5"/>
  <c r="E28" i="6" s="1"/>
  <c r="H15" i="5"/>
  <c r="G28" i="6" s="1"/>
  <c r="K15" i="5"/>
  <c r="G15" i="5"/>
  <c r="F28" i="6" s="1"/>
  <c r="M15" i="5"/>
  <c r="I15" i="5"/>
  <c r="D15" i="5"/>
  <c r="C28" i="6" s="1"/>
  <c r="L15" i="5"/>
  <c r="J15" i="5"/>
  <c r="H39" i="5"/>
  <c r="G70" i="6" s="1"/>
  <c r="P39" i="5"/>
  <c r="N39" i="5"/>
  <c r="O39" i="5"/>
  <c r="R39" i="5"/>
  <c r="Q39" i="5"/>
  <c r="G39" i="5"/>
  <c r="F70" i="6" s="1"/>
  <c r="K39" i="5"/>
  <c r="F39" i="5"/>
  <c r="E70" i="6" s="1"/>
  <c r="E39" i="5"/>
  <c r="D70" i="6" s="1"/>
  <c r="C39" i="5"/>
  <c r="B70" i="6" s="1"/>
  <c r="I39" i="5"/>
  <c r="J39" i="5"/>
  <c r="M39" i="5"/>
  <c r="D39" i="5"/>
  <c r="C70" i="6" s="1"/>
  <c r="L39" i="5"/>
  <c r="H25" i="5"/>
  <c r="G47" i="6" s="1"/>
  <c r="O25" i="5"/>
  <c r="R25" i="5"/>
  <c r="P25" i="5"/>
  <c r="N25" i="5"/>
  <c r="Q25" i="5"/>
  <c r="C25" i="5"/>
  <c r="B47" i="6" s="1"/>
  <c r="M25" i="5"/>
  <c r="K25" i="5"/>
  <c r="J25" i="5"/>
  <c r="L25" i="5"/>
  <c r="E25" i="5"/>
  <c r="D47" i="6" s="1"/>
  <c r="G25" i="5"/>
  <c r="F47" i="6" s="1"/>
  <c r="I25" i="5"/>
  <c r="F25" i="5"/>
  <c r="E47" i="6" s="1"/>
  <c r="D25" i="5"/>
  <c r="C47" i="6" s="1"/>
  <c r="F91" i="5"/>
  <c r="F107" i="5" s="1"/>
  <c r="F111" i="5" s="1"/>
  <c r="F124" i="5"/>
  <c r="F86" i="5"/>
  <c r="N36" i="5"/>
  <c r="Q36" i="5"/>
  <c r="O36" i="5"/>
  <c r="P36" i="5"/>
  <c r="R36" i="5"/>
  <c r="F36" i="5"/>
  <c r="E67" i="6" s="1"/>
  <c r="L36" i="5"/>
  <c r="H36" i="5"/>
  <c r="G67" i="6" s="1"/>
  <c r="J36" i="5"/>
  <c r="D36" i="5"/>
  <c r="C67" i="6" s="1"/>
  <c r="C36" i="5"/>
  <c r="B67" i="6" s="1"/>
  <c r="E36" i="5"/>
  <c r="D67" i="6" s="1"/>
  <c r="G36" i="5"/>
  <c r="F67" i="6" s="1"/>
  <c r="M36" i="5"/>
  <c r="K36" i="5"/>
  <c r="I36" i="5"/>
  <c r="O26" i="5"/>
  <c r="N26" i="5"/>
  <c r="R26" i="5"/>
  <c r="Q26" i="5"/>
  <c r="P26" i="5"/>
  <c r="J26" i="5"/>
  <c r="H26" i="5"/>
  <c r="G48" i="6" s="1"/>
  <c r="F26" i="5"/>
  <c r="E48" i="6" s="1"/>
  <c r="E26" i="5"/>
  <c r="D48" i="6" s="1"/>
  <c r="I26" i="5"/>
  <c r="M26" i="5"/>
  <c r="C26" i="5"/>
  <c r="B48" i="6" s="1"/>
  <c r="D26" i="5"/>
  <c r="C48" i="6" s="1"/>
  <c r="G26" i="5"/>
  <c r="F48" i="6" s="1"/>
  <c r="L26" i="5"/>
  <c r="K26" i="5"/>
  <c r="Q32" i="5"/>
  <c r="P32" i="5"/>
  <c r="O32" i="5"/>
  <c r="H32" i="5"/>
  <c r="G57" i="6" s="1"/>
  <c r="N32" i="5"/>
  <c r="R32" i="5"/>
  <c r="K32" i="5"/>
  <c r="F32" i="5"/>
  <c r="E57" i="6" s="1"/>
  <c r="I32" i="5"/>
  <c r="L32" i="5"/>
  <c r="E32" i="5"/>
  <c r="D57" i="6" s="1"/>
  <c r="J32" i="5"/>
  <c r="G32" i="5"/>
  <c r="F57" i="6" s="1"/>
  <c r="D32" i="5"/>
  <c r="C57" i="6" s="1"/>
  <c r="M32" i="5"/>
  <c r="C32" i="5"/>
  <c r="B57" i="6" s="1"/>
  <c r="H10" i="5"/>
  <c r="G23" i="6" s="1"/>
  <c r="O10" i="5"/>
  <c r="F10" i="5"/>
  <c r="E23" i="6" s="1"/>
  <c r="N10" i="5"/>
  <c r="P10" i="5"/>
  <c r="R10" i="5"/>
  <c r="Q10" i="5"/>
  <c r="D10" i="5"/>
  <c r="C23" i="6" s="1"/>
  <c r="L10" i="5"/>
  <c r="I10" i="5"/>
  <c r="M10" i="5"/>
  <c r="G10" i="5"/>
  <c r="F23" i="6" s="1"/>
  <c r="E10" i="5"/>
  <c r="D23" i="6" s="1"/>
  <c r="K10" i="5"/>
  <c r="C10" i="5"/>
  <c r="B23" i="6" s="1"/>
  <c r="J10" i="5"/>
  <c r="P3" i="5"/>
  <c r="Q3" i="5"/>
  <c r="O3" i="5"/>
  <c r="R3" i="5"/>
  <c r="N3" i="5"/>
  <c r="M3" i="5"/>
  <c r="H3" i="5"/>
  <c r="K3" i="5"/>
  <c r="L3" i="5"/>
  <c r="D3" i="5"/>
  <c r="I3" i="5"/>
  <c r="G3" i="5"/>
  <c r="J3" i="5"/>
  <c r="C3" i="5"/>
  <c r="E3" i="5"/>
  <c r="F3" i="5"/>
  <c r="N20" i="5"/>
  <c r="Q20" i="5"/>
  <c r="O20" i="5"/>
  <c r="P20" i="5"/>
  <c r="R20" i="5"/>
  <c r="C20" i="5"/>
  <c r="B36" i="6" s="1"/>
  <c r="L20" i="5"/>
  <c r="J20" i="5"/>
  <c r="F20" i="5"/>
  <c r="E36" i="6" s="1"/>
  <c r="I20" i="5"/>
  <c r="D20" i="5"/>
  <c r="C36" i="6" s="1"/>
  <c r="K20" i="5"/>
  <c r="G20" i="5"/>
  <c r="F36" i="6" s="1"/>
  <c r="H20" i="5"/>
  <c r="G36" i="6" s="1"/>
  <c r="M20" i="5"/>
  <c r="E20" i="5"/>
  <c r="D36" i="6" s="1"/>
  <c r="F16" i="5"/>
  <c r="Q16" i="5"/>
  <c r="P16" i="5"/>
  <c r="O16" i="5"/>
  <c r="R16" i="5"/>
  <c r="N16" i="5"/>
  <c r="C16" i="5"/>
  <c r="L16" i="5"/>
  <c r="H16" i="5"/>
  <c r="J16" i="5"/>
  <c r="G16" i="5"/>
  <c r="D16" i="5"/>
  <c r="M16" i="5"/>
  <c r="K16" i="5"/>
  <c r="I16" i="5"/>
  <c r="E16" i="5"/>
  <c r="N271" i="11" l="1"/>
  <c r="L157" i="11"/>
  <c r="L141" i="11"/>
  <c r="L159" i="11"/>
  <c r="L153" i="11"/>
  <c r="L162" i="11"/>
  <c r="L198" i="11"/>
  <c r="L183" i="11"/>
  <c r="L193" i="11"/>
  <c r="L171" i="11"/>
  <c r="L180" i="11"/>
  <c r="L197" i="11"/>
  <c r="L224" i="11"/>
  <c r="L202" i="11"/>
  <c r="L248" i="11"/>
  <c r="L267" i="11"/>
  <c r="L229" i="11"/>
  <c r="L238" i="11"/>
  <c r="L254" i="11"/>
  <c r="L256" i="11"/>
  <c r="L268" i="11"/>
  <c r="L300" i="11"/>
  <c r="L287" i="11"/>
  <c r="L273" i="11"/>
  <c r="L143" i="11"/>
  <c r="L127" i="11"/>
  <c r="L136" i="11"/>
  <c r="L161" i="11"/>
  <c r="L190" i="11"/>
  <c r="L213" i="11"/>
  <c r="L191" i="11"/>
  <c r="L200" i="11"/>
  <c r="L179" i="11"/>
  <c r="L188" i="11"/>
  <c r="L208" i="11"/>
  <c r="L234" i="11"/>
  <c r="L210" i="11"/>
  <c r="L302" i="11"/>
  <c r="L274" i="11"/>
  <c r="L237" i="11"/>
  <c r="L243" i="11"/>
  <c r="L258" i="11"/>
  <c r="L264" i="11"/>
  <c r="L294" i="11"/>
  <c r="L269" i="11"/>
  <c r="L295" i="11"/>
  <c r="L281" i="11"/>
  <c r="L169" i="11"/>
  <c r="L158" i="11"/>
  <c r="L144" i="11"/>
  <c r="L167" i="11"/>
  <c r="L131" i="11"/>
  <c r="L132" i="11"/>
  <c r="L199" i="11"/>
  <c r="L170" i="11"/>
  <c r="L187" i="11"/>
  <c r="L196" i="11"/>
  <c r="L214" i="11"/>
  <c r="L201" i="11"/>
  <c r="L218" i="11"/>
  <c r="L204" i="11"/>
  <c r="L284" i="11"/>
  <c r="L244" i="11"/>
  <c r="L250" i="11"/>
  <c r="L260" i="11"/>
  <c r="L276" i="11"/>
  <c r="L275" i="11"/>
  <c r="L277" i="11"/>
  <c r="L303" i="11"/>
  <c r="L289" i="11"/>
  <c r="L142" i="11"/>
  <c r="L128" i="11"/>
  <c r="L152" i="11"/>
  <c r="L182" i="11"/>
  <c r="L139" i="11"/>
  <c r="L140" i="11"/>
  <c r="L176" i="11"/>
  <c r="L178" i="11"/>
  <c r="L195" i="11"/>
  <c r="L207" i="11"/>
  <c r="L222" i="11"/>
  <c r="L209" i="11"/>
  <c r="L298" i="11"/>
  <c r="L212" i="11"/>
  <c r="L228" i="11"/>
  <c r="L251" i="11"/>
  <c r="L262" i="11"/>
  <c r="L306" i="11"/>
  <c r="L290" i="11"/>
  <c r="L283" i="11"/>
  <c r="L285" i="11"/>
  <c r="L272" i="11"/>
  <c r="L297" i="11"/>
  <c r="L150" i="11"/>
  <c r="L149" i="11"/>
  <c r="L160" i="11"/>
  <c r="L130" i="11"/>
  <c r="L147" i="11"/>
  <c r="L148" i="11"/>
  <c r="L184" i="11"/>
  <c r="L186" i="11"/>
  <c r="L206" i="11"/>
  <c r="L165" i="11"/>
  <c r="L225" i="11"/>
  <c r="L217" i="11"/>
  <c r="L203" i="11"/>
  <c r="L220" i="11"/>
  <c r="L236" i="11"/>
  <c r="L255" i="11"/>
  <c r="L239" i="11"/>
  <c r="L270" i="11"/>
  <c r="L241" i="11"/>
  <c r="L291" i="11"/>
  <c r="L293" i="11"/>
  <c r="L280" i="11"/>
  <c r="C92" i="11"/>
  <c r="C102" i="11" s="1"/>
  <c r="I125" i="11"/>
  <c r="F125" i="11"/>
  <c r="L87" i="11"/>
  <c r="E125" i="11"/>
  <c r="M125" i="11"/>
  <c r="K125" i="11"/>
  <c r="G125" i="11"/>
  <c r="H125" i="11"/>
  <c r="O125" i="11"/>
  <c r="J125" i="11"/>
  <c r="D125" i="11"/>
  <c r="H54" i="6"/>
  <c r="H23" i="6"/>
  <c r="O49" i="5"/>
  <c r="F66" i="6"/>
  <c r="G53" i="5"/>
  <c r="N48" i="5"/>
  <c r="M45" i="5"/>
  <c r="P49" i="5"/>
  <c r="G46" i="6"/>
  <c r="H50" i="5"/>
  <c r="M46" i="5"/>
  <c r="M48" i="5"/>
  <c r="N45" i="5"/>
  <c r="K51" i="5"/>
  <c r="O47" i="5"/>
  <c r="L53" i="5"/>
  <c r="P46" i="5"/>
  <c r="O48" i="5"/>
  <c r="H48" i="6"/>
  <c r="H47" i="6"/>
  <c r="H41" i="6"/>
  <c r="B40" i="6"/>
  <c r="C49" i="5"/>
  <c r="R49" i="5"/>
  <c r="E53" i="6"/>
  <c r="F51" i="5"/>
  <c r="Q51" i="5"/>
  <c r="M50" i="5"/>
  <c r="R50" i="5"/>
  <c r="K47" i="5"/>
  <c r="I47" i="5"/>
  <c r="E66" i="6"/>
  <c r="F53" i="5"/>
  <c r="M53" i="5"/>
  <c r="H55" i="6"/>
  <c r="I46" i="5"/>
  <c r="R46" i="5"/>
  <c r="L49" i="5"/>
  <c r="B15" i="6"/>
  <c r="C46" i="5"/>
  <c r="K48" i="5"/>
  <c r="M49" i="5"/>
  <c r="F53" i="6"/>
  <c r="G51" i="5"/>
  <c r="P51" i="5"/>
  <c r="I50" i="5"/>
  <c r="D66" i="6"/>
  <c r="E53" i="5"/>
  <c r="R48" i="5"/>
  <c r="Q49" i="5"/>
  <c r="E46" i="6"/>
  <c r="F50" i="5"/>
  <c r="P53" i="5"/>
  <c r="J46" i="5"/>
  <c r="C32" i="6"/>
  <c r="D48" i="5"/>
  <c r="F10" i="6"/>
  <c r="G45" i="5"/>
  <c r="R45" i="5"/>
  <c r="F32" i="6"/>
  <c r="G48" i="5"/>
  <c r="P48" i="5"/>
  <c r="I45" i="5"/>
  <c r="O45" i="5"/>
  <c r="H67" i="6"/>
  <c r="H28" i="6"/>
  <c r="I49" i="5"/>
  <c r="N49" i="5"/>
  <c r="J51" i="5"/>
  <c r="N51" i="5"/>
  <c r="C46" i="6"/>
  <c r="D50" i="5"/>
  <c r="O50" i="5"/>
  <c r="L47" i="5"/>
  <c r="J47" i="5"/>
  <c r="J53" i="5"/>
  <c r="G66" i="6"/>
  <c r="H53" i="5"/>
  <c r="H11" i="6"/>
  <c r="H24" i="6"/>
  <c r="H49" i="6"/>
  <c r="G15" i="6"/>
  <c r="H46" i="5"/>
  <c r="Q46" i="5"/>
  <c r="B32" i="6"/>
  <c r="C48" i="5"/>
  <c r="G10" i="6"/>
  <c r="H45" i="5"/>
  <c r="D53" i="6"/>
  <c r="E51" i="5"/>
  <c r="H36" i="6"/>
  <c r="R47" i="5"/>
  <c r="J50" i="5"/>
  <c r="J48" i="5"/>
  <c r="Q48" i="5"/>
  <c r="C10" i="6"/>
  <c r="D45" i="5"/>
  <c r="Q45" i="5"/>
  <c r="J49" i="5"/>
  <c r="C40" i="6"/>
  <c r="D49" i="5"/>
  <c r="H71" i="6"/>
  <c r="H34" i="6"/>
  <c r="C53" i="6"/>
  <c r="D51" i="5"/>
  <c r="B53" i="6"/>
  <c r="C51" i="5"/>
  <c r="H69" i="6"/>
  <c r="D46" i="6"/>
  <c r="E50" i="5"/>
  <c r="P50" i="5"/>
  <c r="H72" i="6"/>
  <c r="D22" i="6"/>
  <c r="E47" i="5"/>
  <c r="B22" i="6"/>
  <c r="C47" i="5"/>
  <c r="B66" i="6"/>
  <c r="C53" i="5"/>
  <c r="R53" i="5"/>
  <c r="H18" i="6"/>
  <c r="E15" i="6"/>
  <c r="F46" i="5"/>
  <c r="D15" i="6"/>
  <c r="E46" i="5"/>
  <c r="I48" i="5"/>
  <c r="D10" i="6"/>
  <c r="E45" i="5"/>
  <c r="R51" i="5"/>
  <c r="B46" i="6"/>
  <c r="C50" i="5"/>
  <c r="E22" i="6"/>
  <c r="F47" i="5"/>
  <c r="B10" i="6"/>
  <c r="C45" i="5"/>
  <c r="H27" i="6"/>
  <c r="H35" i="6"/>
  <c r="E40" i="6"/>
  <c r="F49" i="5"/>
  <c r="G22" i="6"/>
  <c r="H47" i="5"/>
  <c r="E32" i="6"/>
  <c r="F48" i="5"/>
  <c r="K49" i="5"/>
  <c r="G40" i="6"/>
  <c r="H49" i="5"/>
  <c r="H25" i="6"/>
  <c r="G53" i="6"/>
  <c r="H51" i="5"/>
  <c r="I51" i="5"/>
  <c r="H16" i="6"/>
  <c r="F46" i="6"/>
  <c r="G50" i="5"/>
  <c r="N50" i="5"/>
  <c r="C22" i="6"/>
  <c r="D47" i="5"/>
  <c r="Q47" i="5"/>
  <c r="I53" i="5"/>
  <c r="N53" i="5"/>
  <c r="H33" i="6"/>
  <c r="H26" i="6"/>
  <c r="C15" i="6"/>
  <c r="D46" i="5"/>
  <c r="K46" i="5"/>
  <c r="H42" i="6"/>
  <c r="H33" i="5"/>
  <c r="O33" i="5"/>
  <c r="R33" i="5"/>
  <c r="P33" i="5"/>
  <c r="F33" i="5"/>
  <c r="N33" i="5"/>
  <c r="Q33" i="5"/>
  <c r="L33" i="5"/>
  <c r="I33" i="5"/>
  <c r="D33" i="5"/>
  <c r="J33" i="5"/>
  <c r="C33" i="5"/>
  <c r="K33" i="5"/>
  <c r="M33" i="5"/>
  <c r="G33" i="5"/>
  <c r="E33" i="5"/>
  <c r="K50" i="5"/>
  <c r="P47" i="5"/>
  <c r="Q53" i="5"/>
  <c r="O46" i="5"/>
  <c r="M47" i="5"/>
  <c r="K53" i="5"/>
  <c r="N46" i="5"/>
  <c r="J45" i="5"/>
  <c r="O51" i="5"/>
  <c r="G32" i="6"/>
  <c r="H48" i="5"/>
  <c r="L45" i="5"/>
  <c r="P45" i="5"/>
  <c r="D32" i="6"/>
  <c r="E48" i="5"/>
  <c r="L48" i="5"/>
  <c r="E10" i="6"/>
  <c r="F45" i="5"/>
  <c r="K45" i="5"/>
  <c r="H57" i="6"/>
  <c r="H70" i="6"/>
  <c r="D40" i="6"/>
  <c r="E49" i="5"/>
  <c r="F40" i="6"/>
  <c r="G49" i="5"/>
  <c r="M51" i="5"/>
  <c r="L51" i="5"/>
  <c r="H17" i="6"/>
  <c r="L50" i="5"/>
  <c r="Q50" i="5"/>
  <c r="F22" i="6"/>
  <c r="G47" i="5"/>
  <c r="N47" i="5"/>
  <c r="C66" i="6"/>
  <c r="D53" i="5"/>
  <c r="O53" i="5"/>
  <c r="F15" i="6"/>
  <c r="G46" i="5"/>
  <c r="L46" i="5"/>
  <c r="H68" i="6"/>
  <c r="H56" i="6"/>
  <c r="O34" i="5"/>
  <c r="N34" i="5"/>
  <c r="H34" i="5"/>
  <c r="G62" i="6" s="1"/>
  <c r="P34" i="5"/>
  <c r="R34" i="5"/>
  <c r="Q34" i="5"/>
  <c r="K34" i="5"/>
  <c r="G34" i="5"/>
  <c r="F62" i="6" s="1"/>
  <c r="L34" i="5"/>
  <c r="M34" i="5"/>
  <c r="D34" i="5"/>
  <c r="C62" i="6" s="1"/>
  <c r="F34" i="5"/>
  <c r="E62" i="6" s="1"/>
  <c r="C34" i="5"/>
  <c r="B62" i="6" s="1"/>
  <c r="E34" i="5"/>
  <c r="D62" i="6" s="1"/>
  <c r="I34" i="5"/>
  <c r="J34" i="5"/>
  <c r="H92" i="11" l="1"/>
  <c r="H102" i="11" s="1"/>
  <c r="H87" i="11"/>
  <c r="H292" i="11"/>
  <c r="H305" i="11"/>
  <c r="H303" i="11"/>
  <c r="H245" i="11"/>
  <c r="H266" i="11"/>
  <c r="H282" i="11"/>
  <c r="H248" i="11"/>
  <c r="H242" i="11"/>
  <c r="H216" i="11"/>
  <c r="H231" i="11"/>
  <c r="H213" i="11"/>
  <c r="H274" i="11"/>
  <c r="H169" i="11"/>
  <c r="H175" i="11"/>
  <c r="H204" i="11"/>
  <c r="H180" i="11"/>
  <c r="H152" i="11"/>
  <c r="H127" i="11"/>
  <c r="H126" i="11"/>
  <c r="H148" i="11"/>
  <c r="H301" i="11"/>
  <c r="H276" i="11"/>
  <c r="H289" i="11"/>
  <c r="H287" i="11"/>
  <c r="H280" i="11"/>
  <c r="H302" i="11"/>
  <c r="H258" i="11"/>
  <c r="H233" i="11"/>
  <c r="H232" i="11"/>
  <c r="H200" i="11"/>
  <c r="H214" i="11"/>
  <c r="H238" i="11"/>
  <c r="H229" i="11"/>
  <c r="H184" i="11"/>
  <c r="H198" i="11"/>
  <c r="H189" i="11"/>
  <c r="H202" i="11"/>
  <c r="H136" i="11"/>
  <c r="H170" i="11"/>
  <c r="H157" i="11"/>
  <c r="H201" i="11"/>
  <c r="H293" i="11"/>
  <c r="H307" i="11"/>
  <c r="H281" i="11"/>
  <c r="H279" i="11"/>
  <c r="H260" i="11"/>
  <c r="H236" i="11"/>
  <c r="H256" i="11"/>
  <c r="H225" i="11"/>
  <c r="H262" i="11"/>
  <c r="H255" i="11"/>
  <c r="H206" i="11"/>
  <c r="H227" i="11"/>
  <c r="H218" i="11"/>
  <c r="H176" i="11"/>
  <c r="H285" i="11"/>
  <c r="H299" i="11"/>
  <c r="H273" i="11"/>
  <c r="H271" i="11"/>
  <c r="H290" i="11"/>
  <c r="H306" i="11"/>
  <c r="H247" i="11"/>
  <c r="H278" i="11"/>
  <c r="H257" i="11"/>
  <c r="H228" i="11"/>
  <c r="H252" i="11"/>
  <c r="H220" i="11"/>
  <c r="H210" i="11"/>
  <c r="H168" i="11"/>
  <c r="H277" i="11"/>
  <c r="H291" i="11"/>
  <c r="H304" i="11"/>
  <c r="H298" i="11"/>
  <c r="H267" i="11"/>
  <c r="H270" i="11"/>
  <c r="H234" i="11"/>
  <c r="H263" i="11"/>
  <c r="H250" i="11"/>
  <c r="H223" i="11"/>
  <c r="H237" i="11"/>
  <c r="H259" i="11"/>
  <c r="H193" i="11"/>
  <c r="H199" i="11"/>
  <c r="H297" i="11"/>
  <c r="H268" i="11"/>
  <c r="H254" i="11"/>
  <c r="H222" i="11"/>
  <c r="H177" i="11"/>
  <c r="H166" i="11"/>
  <c r="H212" i="11"/>
  <c r="H159" i="11"/>
  <c r="H142" i="11"/>
  <c r="H140" i="11"/>
  <c r="H178" i="11"/>
  <c r="H154" i="11"/>
  <c r="H288" i="11"/>
  <c r="H246" i="11"/>
  <c r="H240" i="11"/>
  <c r="H221" i="11"/>
  <c r="H191" i="11"/>
  <c r="H197" i="11"/>
  <c r="H187" i="11"/>
  <c r="H143" i="11"/>
  <c r="H186" i="11"/>
  <c r="H167" i="11"/>
  <c r="H153" i="11"/>
  <c r="H138" i="11"/>
  <c r="H269" i="11"/>
  <c r="H295" i="11"/>
  <c r="H235" i="11"/>
  <c r="H244" i="11"/>
  <c r="H205" i="11"/>
  <c r="H183" i="11"/>
  <c r="H181" i="11"/>
  <c r="H179" i="11"/>
  <c r="H135" i="11"/>
  <c r="H149" i="11"/>
  <c r="H164" i="11"/>
  <c r="H132" i="11"/>
  <c r="H137" i="11"/>
  <c r="H300" i="11"/>
  <c r="H261" i="11"/>
  <c r="H272" i="11"/>
  <c r="H224" i="11"/>
  <c r="H243" i="11"/>
  <c r="H209" i="11"/>
  <c r="H211" i="11"/>
  <c r="H171" i="11"/>
  <c r="H194" i="11"/>
  <c r="H141" i="11"/>
  <c r="H163" i="11"/>
  <c r="H162" i="11"/>
  <c r="H146" i="11"/>
  <c r="H284" i="11"/>
  <c r="H253" i="11"/>
  <c r="H226" i="11"/>
  <c r="H208" i="11"/>
  <c r="H239" i="11"/>
  <c r="H190" i="11"/>
  <c r="H203" i="11"/>
  <c r="H160" i="11"/>
  <c r="H165" i="11"/>
  <c r="H133" i="11"/>
  <c r="H155" i="11"/>
  <c r="H131" i="11"/>
  <c r="H161" i="11"/>
  <c r="H283" i="11"/>
  <c r="H249" i="11"/>
  <c r="H174" i="11"/>
  <c r="H158" i="11"/>
  <c r="H139" i="11"/>
  <c r="H264" i="11"/>
  <c r="H275" i="11"/>
  <c r="H215" i="11"/>
  <c r="H219" i="11"/>
  <c r="H150" i="11"/>
  <c r="H145" i="11"/>
  <c r="H296" i="11"/>
  <c r="H207" i="11"/>
  <c r="H196" i="11"/>
  <c r="H134" i="11"/>
  <c r="H130" i="11"/>
  <c r="H144" i="11"/>
  <c r="H294" i="11"/>
  <c r="H230" i="11"/>
  <c r="H188" i="11"/>
  <c r="H172" i="11"/>
  <c r="H129" i="11"/>
  <c r="H185" i="11"/>
  <c r="H286" i="11"/>
  <c r="H251" i="11"/>
  <c r="H195" i="11"/>
  <c r="H156" i="11"/>
  <c r="H173" i="11"/>
  <c r="H147" i="11"/>
  <c r="H128" i="11"/>
  <c r="H151" i="11"/>
  <c r="H217" i="11"/>
  <c r="H265" i="11"/>
  <c r="H182" i="11"/>
  <c r="H241" i="11"/>
  <c r="H192" i="11"/>
  <c r="E92" i="11"/>
  <c r="E102" i="11" s="1"/>
  <c r="E87" i="11"/>
  <c r="J92" i="11"/>
  <c r="J102" i="11" s="1"/>
  <c r="J87" i="11"/>
  <c r="E295" i="11"/>
  <c r="E300" i="11"/>
  <c r="E306" i="11"/>
  <c r="E263" i="11"/>
  <c r="E277" i="11"/>
  <c r="E301" i="11"/>
  <c r="E237" i="11"/>
  <c r="E235" i="11"/>
  <c r="E219" i="11"/>
  <c r="E225" i="11"/>
  <c r="E200" i="11"/>
  <c r="E234" i="11"/>
  <c r="E180" i="11"/>
  <c r="E287" i="11"/>
  <c r="E292" i="11"/>
  <c r="E298" i="11"/>
  <c r="E255" i="11"/>
  <c r="E267" i="11"/>
  <c r="E283" i="11"/>
  <c r="E229" i="11"/>
  <c r="E227" i="11"/>
  <c r="E211" i="11"/>
  <c r="E217" i="11"/>
  <c r="E293" i="11"/>
  <c r="E230" i="11"/>
  <c r="E172" i="11"/>
  <c r="E304" i="11"/>
  <c r="E279" i="11"/>
  <c r="E284" i="11"/>
  <c r="E290" i="11"/>
  <c r="E285" i="11"/>
  <c r="E259" i="11"/>
  <c r="E273" i="11"/>
  <c r="E253" i="11"/>
  <c r="E289" i="11"/>
  <c r="E203" i="11"/>
  <c r="E209" i="11"/>
  <c r="E232" i="11"/>
  <c r="E221" i="11"/>
  <c r="E220" i="11"/>
  <c r="E296" i="11"/>
  <c r="E302" i="11"/>
  <c r="E276" i="11"/>
  <c r="E282" i="11"/>
  <c r="E275" i="11"/>
  <c r="E257" i="11"/>
  <c r="E251" i="11"/>
  <c r="E246" i="11"/>
  <c r="E281" i="11"/>
  <c r="E240" i="11"/>
  <c r="E201" i="11"/>
  <c r="E223" i="11"/>
  <c r="E213" i="11"/>
  <c r="E195" i="11"/>
  <c r="E280" i="11"/>
  <c r="E286" i="11"/>
  <c r="E307" i="11"/>
  <c r="E264" i="11"/>
  <c r="E262" i="11"/>
  <c r="E243" i="11"/>
  <c r="E238" i="11"/>
  <c r="E228" i="11"/>
  <c r="E254" i="11"/>
  <c r="E210" i="11"/>
  <c r="E224" i="11"/>
  <c r="E233" i="11"/>
  <c r="E212" i="11"/>
  <c r="E270" i="11"/>
  <c r="E305" i="11"/>
  <c r="E236" i="11"/>
  <c r="E241" i="11"/>
  <c r="E196" i="11"/>
  <c r="E170" i="11"/>
  <c r="E207" i="11"/>
  <c r="E205" i="11"/>
  <c r="E147" i="11"/>
  <c r="E204" i="11"/>
  <c r="E152" i="11"/>
  <c r="E143" i="11"/>
  <c r="E134" i="11"/>
  <c r="E127" i="11"/>
  <c r="E299" i="11"/>
  <c r="E250" i="11"/>
  <c r="E247" i="11"/>
  <c r="E216" i="11"/>
  <c r="E187" i="11"/>
  <c r="E193" i="11"/>
  <c r="E184" i="11"/>
  <c r="E190" i="11"/>
  <c r="E131" i="11"/>
  <c r="E161" i="11"/>
  <c r="E136" i="11"/>
  <c r="E189" i="11"/>
  <c r="E167" i="11"/>
  <c r="E181" i="11"/>
  <c r="E288" i="11"/>
  <c r="E291" i="11"/>
  <c r="E239" i="11"/>
  <c r="E265" i="11"/>
  <c r="E208" i="11"/>
  <c r="E179" i="11"/>
  <c r="E185" i="11"/>
  <c r="E206" i="11"/>
  <c r="E182" i="11"/>
  <c r="E162" i="11"/>
  <c r="E153" i="11"/>
  <c r="E128" i="11"/>
  <c r="E165" i="11"/>
  <c r="E133" i="11"/>
  <c r="E142" i="11"/>
  <c r="E272" i="11"/>
  <c r="E274" i="11"/>
  <c r="E231" i="11"/>
  <c r="E271" i="11"/>
  <c r="E242" i="11"/>
  <c r="E171" i="11"/>
  <c r="E177" i="11"/>
  <c r="E199" i="11"/>
  <c r="E174" i="11"/>
  <c r="E154" i="11"/>
  <c r="E145" i="11"/>
  <c r="E197" i="11"/>
  <c r="E158" i="11"/>
  <c r="E140" i="11"/>
  <c r="E148" i="11"/>
  <c r="E303" i="11"/>
  <c r="E256" i="11"/>
  <c r="E244" i="11"/>
  <c r="E261" i="11"/>
  <c r="E222" i="11"/>
  <c r="E194" i="11"/>
  <c r="E169" i="11"/>
  <c r="E191" i="11"/>
  <c r="E164" i="11"/>
  <c r="E146" i="11"/>
  <c r="E137" i="11"/>
  <c r="E168" i="11"/>
  <c r="E150" i="11"/>
  <c r="E132" i="11"/>
  <c r="E173" i="11"/>
  <c r="E278" i="11"/>
  <c r="E218" i="11"/>
  <c r="E214" i="11"/>
  <c r="E155" i="11"/>
  <c r="E159" i="11"/>
  <c r="E126" i="11"/>
  <c r="E248" i="11"/>
  <c r="E260" i="11"/>
  <c r="E215" i="11"/>
  <c r="E138" i="11"/>
  <c r="E135" i="11"/>
  <c r="E269" i="11"/>
  <c r="E266" i="11"/>
  <c r="E192" i="11"/>
  <c r="E130" i="11"/>
  <c r="E157" i="11"/>
  <c r="E297" i="11"/>
  <c r="E249" i="11"/>
  <c r="E183" i="11"/>
  <c r="E166" i="11"/>
  <c r="E149" i="11"/>
  <c r="E252" i="11"/>
  <c r="E188" i="11"/>
  <c r="E175" i="11"/>
  <c r="E129" i="11"/>
  <c r="E176" i="11"/>
  <c r="E202" i="11"/>
  <c r="E144" i="11"/>
  <c r="E186" i="11"/>
  <c r="E151" i="11"/>
  <c r="E178" i="11"/>
  <c r="E156" i="11"/>
  <c r="E163" i="11"/>
  <c r="E226" i="11"/>
  <c r="E141" i="11"/>
  <c r="E268" i="11"/>
  <c r="E294" i="11"/>
  <c r="E198" i="11"/>
  <c r="E160" i="11"/>
  <c r="E139" i="11"/>
  <c r="E245" i="11"/>
  <c r="E258" i="11"/>
  <c r="D305" i="11"/>
  <c r="D280" i="11"/>
  <c r="D285" i="11"/>
  <c r="D283" i="11"/>
  <c r="D284" i="11"/>
  <c r="D260" i="11"/>
  <c r="D250" i="11"/>
  <c r="D230" i="11"/>
  <c r="D246" i="11"/>
  <c r="D220" i="11"/>
  <c r="D210" i="11"/>
  <c r="D254" i="11"/>
  <c r="D214" i="11"/>
  <c r="D188" i="11"/>
  <c r="D171" i="11"/>
  <c r="D185" i="11"/>
  <c r="D206" i="11"/>
  <c r="D140" i="11"/>
  <c r="D139" i="11"/>
  <c r="D190" i="11"/>
  <c r="D129" i="11"/>
  <c r="D151" i="11"/>
  <c r="D128" i="11"/>
  <c r="D297" i="11"/>
  <c r="D303" i="11"/>
  <c r="D277" i="11"/>
  <c r="D275" i="11"/>
  <c r="D274" i="11"/>
  <c r="D267" i="11"/>
  <c r="D243" i="11"/>
  <c r="D282" i="11"/>
  <c r="D236" i="11"/>
  <c r="D212" i="11"/>
  <c r="D202" i="11"/>
  <c r="D224" i="11"/>
  <c r="D200" i="11"/>
  <c r="D180" i="11"/>
  <c r="D234" i="11"/>
  <c r="D215" i="11"/>
  <c r="D199" i="11"/>
  <c r="D132" i="11"/>
  <c r="D131" i="11"/>
  <c r="D177" i="11"/>
  <c r="D182" i="11"/>
  <c r="D143" i="11"/>
  <c r="D150" i="11"/>
  <c r="D289" i="11"/>
  <c r="D295" i="11"/>
  <c r="D269" i="11"/>
  <c r="D302" i="11"/>
  <c r="D264" i="11"/>
  <c r="D242" i="11"/>
  <c r="D239" i="11"/>
  <c r="D272" i="11"/>
  <c r="D228" i="11"/>
  <c r="D204" i="11"/>
  <c r="D248" i="11"/>
  <c r="D231" i="11"/>
  <c r="D197" i="11"/>
  <c r="D172" i="11"/>
  <c r="D194" i="11"/>
  <c r="D207" i="11"/>
  <c r="D191" i="11"/>
  <c r="D205" i="11"/>
  <c r="D198" i="11"/>
  <c r="D169" i="11"/>
  <c r="D160" i="11"/>
  <c r="D157" i="11"/>
  <c r="D126" i="11"/>
  <c r="D281" i="11"/>
  <c r="D287" i="11"/>
  <c r="D300" i="11"/>
  <c r="D270" i="11"/>
  <c r="D256" i="11"/>
  <c r="D240" i="11"/>
  <c r="D306" i="11"/>
  <c r="D252" i="11"/>
  <c r="D278" i="11"/>
  <c r="D261" i="11"/>
  <c r="D241" i="11"/>
  <c r="D227" i="11"/>
  <c r="D189" i="11"/>
  <c r="D266" i="11"/>
  <c r="D186" i="11"/>
  <c r="D192" i="11"/>
  <c r="D183" i="11"/>
  <c r="D174" i="11"/>
  <c r="D162" i="11"/>
  <c r="D166" i="11"/>
  <c r="D152" i="11"/>
  <c r="D149" i="11"/>
  <c r="D142" i="11"/>
  <c r="D273" i="11"/>
  <c r="D279" i="11"/>
  <c r="D292" i="11"/>
  <c r="D265" i="11"/>
  <c r="D294" i="11"/>
  <c r="D232" i="11"/>
  <c r="D259" i="11"/>
  <c r="D245" i="11"/>
  <c r="D258" i="11"/>
  <c r="D219" i="11"/>
  <c r="D225" i="11"/>
  <c r="D223" i="11"/>
  <c r="D181" i="11"/>
  <c r="D213" i="11"/>
  <c r="D178" i="11"/>
  <c r="D184" i="11"/>
  <c r="D175" i="11"/>
  <c r="D164" i="11"/>
  <c r="D154" i="11"/>
  <c r="D161" i="11"/>
  <c r="D144" i="11"/>
  <c r="D135" i="11"/>
  <c r="D141" i="11"/>
  <c r="D304" i="11"/>
  <c r="D291" i="11"/>
  <c r="D276" i="11"/>
  <c r="D247" i="11"/>
  <c r="D201" i="11"/>
  <c r="D187" i="11"/>
  <c r="D167" i="11"/>
  <c r="D130" i="11"/>
  <c r="D158" i="11"/>
  <c r="D290" i="11"/>
  <c r="D218" i="11"/>
  <c r="D168" i="11"/>
  <c r="D307" i="11"/>
  <c r="D196" i="11"/>
  <c r="D146" i="11"/>
  <c r="D134" i="11"/>
  <c r="D296" i="11"/>
  <c r="D257" i="11"/>
  <c r="D255" i="11"/>
  <c r="D235" i="11"/>
  <c r="D262" i="11"/>
  <c r="D179" i="11"/>
  <c r="D156" i="11"/>
  <c r="D153" i="11"/>
  <c r="D133" i="11"/>
  <c r="D209" i="11"/>
  <c r="D288" i="11"/>
  <c r="D249" i="11"/>
  <c r="D251" i="11"/>
  <c r="D226" i="11"/>
  <c r="D233" i="11"/>
  <c r="D170" i="11"/>
  <c r="D148" i="11"/>
  <c r="D145" i="11"/>
  <c r="D127" i="11"/>
  <c r="D237" i="11"/>
  <c r="D147" i="11"/>
  <c r="D268" i="11"/>
  <c r="D221" i="11"/>
  <c r="D253" i="11"/>
  <c r="D138" i="11"/>
  <c r="D271" i="11"/>
  <c r="D298" i="11"/>
  <c r="D244" i="11"/>
  <c r="D211" i="11"/>
  <c r="D222" i="11"/>
  <c r="D208" i="11"/>
  <c r="D163" i="11"/>
  <c r="D137" i="11"/>
  <c r="D293" i="11"/>
  <c r="D176" i="11"/>
  <c r="D229" i="11"/>
  <c r="D159" i="11"/>
  <c r="D299" i="11"/>
  <c r="D195" i="11"/>
  <c r="D301" i="11"/>
  <c r="D263" i="11"/>
  <c r="D238" i="11"/>
  <c r="D203" i="11"/>
  <c r="D173" i="11"/>
  <c r="D193" i="11"/>
  <c r="D155" i="11"/>
  <c r="D136" i="11"/>
  <c r="D165" i="11"/>
  <c r="D217" i="11"/>
  <c r="D286" i="11"/>
  <c r="D216" i="11"/>
  <c r="G270" i="11"/>
  <c r="G276" i="11"/>
  <c r="G297" i="11"/>
  <c r="G262" i="11"/>
  <c r="G303" i="11"/>
  <c r="G273" i="11"/>
  <c r="G236" i="11"/>
  <c r="G299" i="11"/>
  <c r="G249" i="11"/>
  <c r="G200" i="11"/>
  <c r="G242" i="11"/>
  <c r="G243" i="11"/>
  <c r="G186" i="11"/>
  <c r="G192" i="11"/>
  <c r="G210" i="11"/>
  <c r="G181" i="11"/>
  <c r="G195" i="11"/>
  <c r="G160" i="11"/>
  <c r="G151" i="11"/>
  <c r="G150" i="11"/>
  <c r="G156" i="11"/>
  <c r="G140" i="11"/>
  <c r="G173" i="11"/>
  <c r="G293" i="11"/>
  <c r="G306" i="11"/>
  <c r="G304" i="11"/>
  <c r="G246" i="11"/>
  <c r="G267" i="11"/>
  <c r="G255" i="11"/>
  <c r="G227" i="11"/>
  <c r="G248" i="11"/>
  <c r="G209" i="11"/>
  <c r="G250" i="11"/>
  <c r="G222" i="11"/>
  <c r="G219" i="11"/>
  <c r="G170" i="11"/>
  <c r="G176" i="11"/>
  <c r="G198" i="11"/>
  <c r="G203" i="11"/>
  <c r="G161" i="11"/>
  <c r="G144" i="11"/>
  <c r="G135" i="11"/>
  <c r="G134" i="11"/>
  <c r="G155" i="11"/>
  <c r="G162" i="11"/>
  <c r="G285" i="11"/>
  <c r="G298" i="11"/>
  <c r="G296" i="11"/>
  <c r="G275" i="11"/>
  <c r="G295" i="11"/>
  <c r="G252" i="11"/>
  <c r="G258" i="11"/>
  <c r="G241" i="11"/>
  <c r="G201" i="11"/>
  <c r="G232" i="11"/>
  <c r="G214" i="11"/>
  <c r="G211" i="11"/>
  <c r="G218" i="11"/>
  <c r="G199" i="11"/>
  <c r="G190" i="11"/>
  <c r="G196" i="11"/>
  <c r="G153" i="11"/>
  <c r="G136" i="11"/>
  <c r="G127" i="11"/>
  <c r="G126" i="11"/>
  <c r="G138" i="11"/>
  <c r="G131" i="11"/>
  <c r="G302" i="11"/>
  <c r="G277" i="11"/>
  <c r="G290" i="11"/>
  <c r="G288" i="11"/>
  <c r="G269" i="11"/>
  <c r="G271" i="11"/>
  <c r="G245" i="11"/>
  <c r="G256" i="11"/>
  <c r="G233" i="11"/>
  <c r="G244" i="11"/>
  <c r="G228" i="11"/>
  <c r="G206" i="11"/>
  <c r="G229" i="11"/>
  <c r="G193" i="11"/>
  <c r="G191" i="11"/>
  <c r="G182" i="11"/>
  <c r="G188" i="11"/>
  <c r="G145" i="11"/>
  <c r="G128" i="11"/>
  <c r="G171" i="11"/>
  <c r="G202" i="11"/>
  <c r="G139" i="11"/>
  <c r="G130" i="11"/>
  <c r="G294" i="11"/>
  <c r="G300" i="11"/>
  <c r="G282" i="11"/>
  <c r="G280" i="11"/>
  <c r="G261" i="11"/>
  <c r="G265" i="11"/>
  <c r="G237" i="11"/>
  <c r="G247" i="11"/>
  <c r="G225" i="11"/>
  <c r="G224" i="11"/>
  <c r="G223" i="11"/>
  <c r="G230" i="11"/>
  <c r="G220" i="11"/>
  <c r="G185" i="11"/>
  <c r="G183" i="11"/>
  <c r="G204" i="11"/>
  <c r="G180" i="11"/>
  <c r="G137" i="11"/>
  <c r="G212" i="11"/>
  <c r="G168" i="11"/>
  <c r="G157" i="11"/>
  <c r="G133" i="11"/>
  <c r="G174" i="11"/>
  <c r="G305" i="11"/>
  <c r="G287" i="11"/>
  <c r="G264" i="11"/>
  <c r="G207" i="11"/>
  <c r="G177" i="11"/>
  <c r="G240" i="11"/>
  <c r="G159" i="11"/>
  <c r="G164" i="11"/>
  <c r="G284" i="11"/>
  <c r="G235" i="11"/>
  <c r="G205" i="11"/>
  <c r="G286" i="11"/>
  <c r="G289" i="11"/>
  <c r="G283" i="11"/>
  <c r="G266" i="11"/>
  <c r="G231" i="11"/>
  <c r="G169" i="11"/>
  <c r="G172" i="11"/>
  <c r="G143" i="11"/>
  <c r="G147" i="11"/>
  <c r="G278" i="11"/>
  <c r="G272" i="11"/>
  <c r="G259" i="11"/>
  <c r="G263" i="11"/>
  <c r="G221" i="11"/>
  <c r="G184" i="11"/>
  <c r="G251" i="11"/>
  <c r="G165" i="11"/>
  <c r="G132" i="11"/>
  <c r="G307" i="11"/>
  <c r="G213" i="11"/>
  <c r="G187" i="11"/>
  <c r="G301" i="11"/>
  <c r="G279" i="11"/>
  <c r="G291" i="11"/>
  <c r="G217" i="11"/>
  <c r="G238" i="11"/>
  <c r="G175" i="11"/>
  <c r="G166" i="11"/>
  <c r="G158" i="11"/>
  <c r="G154" i="11"/>
  <c r="G208" i="11"/>
  <c r="G149" i="11"/>
  <c r="G292" i="11"/>
  <c r="G254" i="11"/>
  <c r="G253" i="11"/>
  <c r="G216" i="11"/>
  <c r="G239" i="11"/>
  <c r="G167" i="11"/>
  <c r="G129" i="11"/>
  <c r="G142" i="11"/>
  <c r="G163" i="11"/>
  <c r="G234" i="11"/>
  <c r="G152" i="11"/>
  <c r="G178" i="11"/>
  <c r="G260" i="11"/>
  <c r="G226" i="11"/>
  <c r="G179" i="11"/>
  <c r="G257" i="11"/>
  <c r="G141" i="11"/>
  <c r="G274" i="11"/>
  <c r="G197" i="11"/>
  <c r="G281" i="11"/>
  <c r="G215" i="11"/>
  <c r="G148" i="11"/>
  <c r="G189" i="11"/>
  <c r="G268" i="11"/>
  <c r="G194" i="11"/>
  <c r="G146" i="11"/>
  <c r="M272" i="11"/>
  <c r="M278" i="11"/>
  <c r="M299" i="11"/>
  <c r="M256" i="11"/>
  <c r="M271" i="11"/>
  <c r="M242" i="11"/>
  <c r="M257" i="11"/>
  <c r="M260" i="11"/>
  <c r="M227" i="11"/>
  <c r="M230" i="11"/>
  <c r="M201" i="11"/>
  <c r="M247" i="11"/>
  <c r="M196" i="11"/>
  <c r="M195" i="11"/>
  <c r="M170" i="11"/>
  <c r="M184" i="11"/>
  <c r="M182" i="11"/>
  <c r="M162" i="11"/>
  <c r="M145" i="11"/>
  <c r="M128" i="11"/>
  <c r="M181" i="11"/>
  <c r="M127" i="11"/>
  <c r="M133" i="11"/>
  <c r="M303" i="11"/>
  <c r="M270" i="11"/>
  <c r="M291" i="11"/>
  <c r="M248" i="11"/>
  <c r="M262" i="11"/>
  <c r="M239" i="11"/>
  <c r="M251" i="11"/>
  <c r="M252" i="11"/>
  <c r="M293" i="11"/>
  <c r="M218" i="11"/>
  <c r="M254" i="11"/>
  <c r="M225" i="11"/>
  <c r="M188" i="11"/>
  <c r="M187" i="11"/>
  <c r="M204" i="11"/>
  <c r="M212" i="11"/>
  <c r="M174" i="11"/>
  <c r="M154" i="11"/>
  <c r="M137" i="11"/>
  <c r="M220" i="11"/>
  <c r="M176" i="11"/>
  <c r="M141" i="11"/>
  <c r="M134" i="11"/>
  <c r="M295" i="11"/>
  <c r="M300" i="11"/>
  <c r="M306" i="11"/>
  <c r="M305" i="11"/>
  <c r="M297" i="11"/>
  <c r="M231" i="11"/>
  <c r="M244" i="11"/>
  <c r="M245" i="11"/>
  <c r="M241" i="11"/>
  <c r="M210" i="11"/>
  <c r="M234" i="11"/>
  <c r="M222" i="11"/>
  <c r="M180" i="11"/>
  <c r="M179" i="11"/>
  <c r="M193" i="11"/>
  <c r="M199" i="11"/>
  <c r="M165" i="11"/>
  <c r="M146" i="11"/>
  <c r="M129" i="11"/>
  <c r="M189" i="11"/>
  <c r="M166" i="11"/>
  <c r="M126" i="11"/>
  <c r="M287" i="11"/>
  <c r="M292" i="11"/>
  <c r="M298" i="11"/>
  <c r="M281" i="11"/>
  <c r="M289" i="11"/>
  <c r="M250" i="11"/>
  <c r="M237" i="11"/>
  <c r="M236" i="11"/>
  <c r="M219" i="11"/>
  <c r="M202" i="11"/>
  <c r="M224" i="11"/>
  <c r="M240" i="11"/>
  <c r="M172" i="11"/>
  <c r="M171" i="11"/>
  <c r="M185" i="11"/>
  <c r="M191" i="11"/>
  <c r="M163" i="11"/>
  <c r="M138" i="11"/>
  <c r="M197" i="11"/>
  <c r="M173" i="11"/>
  <c r="M158" i="11"/>
  <c r="M156" i="11"/>
  <c r="M296" i="11"/>
  <c r="M302" i="11"/>
  <c r="M276" i="11"/>
  <c r="M282" i="11"/>
  <c r="M255" i="11"/>
  <c r="M267" i="11"/>
  <c r="M238" i="11"/>
  <c r="M285" i="11"/>
  <c r="M253" i="11"/>
  <c r="M203" i="11"/>
  <c r="M226" i="11"/>
  <c r="M208" i="11"/>
  <c r="M213" i="11"/>
  <c r="M273" i="11"/>
  <c r="M194" i="11"/>
  <c r="M169" i="11"/>
  <c r="M175" i="11"/>
  <c r="M147" i="11"/>
  <c r="M167" i="11"/>
  <c r="M152" i="11"/>
  <c r="M151" i="11"/>
  <c r="M149" i="11"/>
  <c r="M148" i="11"/>
  <c r="M268" i="11"/>
  <c r="M269" i="11"/>
  <c r="M266" i="11"/>
  <c r="M217" i="11"/>
  <c r="M164" i="11"/>
  <c r="M192" i="11"/>
  <c r="M161" i="11"/>
  <c r="M150" i="11"/>
  <c r="M288" i="11"/>
  <c r="M290" i="11"/>
  <c r="M249" i="11"/>
  <c r="M246" i="11"/>
  <c r="M216" i="11"/>
  <c r="M206" i="11"/>
  <c r="M198" i="11"/>
  <c r="M160" i="11"/>
  <c r="M140" i="11"/>
  <c r="M280" i="11"/>
  <c r="M274" i="11"/>
  <c r="M243" i="11"/>
  <c r="M235" i="11"/>
  <c r="M200" i="11"/>
  <c r="M205" i="11"/>
  <c r="M190" i="11"/>
  <c r="M144" i="11"/>
  <c r="M142" i="11"/>
  <c r="M279" i="11"/>
  <c r="M264" i="11"/>
  <c r="M265" i="11"/>
  <c r="M211" i="11"/>
  <c r="M223" i="11"/>
  <c r="M186" i="11"/>
  <c r="M155" i="11"/>
  <c r="M136" i="11"/>
  <c r="M157" i="11"/>
  <c r="M294" i="11"/>
  <c r="M263" i="11"/>
  <c r="M261" i="11"/>
  <c r="M283" i="11"/>
  <c r="M221" i="11"/>
  <c r="M178" i="11"/>
  <c r="M139" i="11"/>
  <c r="M159" i="11"/>
  <c r="M168" i="11"/>
  <c r="M277" i="11"/>
  <c r="M214" i="11"/>
  <c r="M153" i="11"/>
  <c r="M229" i="11"/>
  <c r="M215" i="11"/>
  <c r="M135" i="11"/>
  <c r="M304" i="11"/>
  <c r="M275" i="11"/>
  <c r="M177" i="11"/>
  <c r="M132" i="11"/>
  <c r="M286" i="11"/>
  <c r="M228" i="11"/>
  <c r="M258" i="11"/>
  <c r="M284" i="11"/>
  <c r="M232" i="11"/>
  <c r="M183" i="11"/>
  <c r="M130" i="11"/>
  <c r="M307" i="11"/>
  <c r="M143" i="11"/>
  <c r="M301" i="11"/>
  <c r="M259" i="11"/>
  <c r="M209" i="11"/>
  <c r="M233" i="11"/>
  <c r="M207" i="11"/>
  <c r="M131" i="11"/>
  <c r="D92" i="11"/>
  <c r="D102" i="11" s="1"/>
  <c r="D87" i="11"/>
  <c r="G92" i="11"/>
  <c r="G102" i="11" s="1"/>
  <c r="G87" i="11"/>
  <c r="F287" i="11"/>
  <c r="F293" i="11"/>
  <c r="F275" i="11"/>
  <c r="F273" i="11"/>
  <c r="F262" i="11"/>
  <c r="F272" i="11"/>
  <c r="F252" i="11"/>
  <c r="F235" i="11"/>
  <c r="F240" i="11"/>
  <c r="F209" i="11"/>
  <c r="F257" i="11"/>
  <c r="F231" i="11"/>
  <c r="F195" i="11"/>
  <c r="F170" i="11"/>
  <c r="F176" i="11"/>
  <c r="F205" i="11"/>
  <c r="F181" i="11"/>
  <c r="F130" i="11"/>
  <c r="F160" i="11"/>
  <c r="F151" i="11"/>
  <c r="F172" i="11"/>
  <c r="F188" i="11"/>
  <c r="F126" i="11"/>
  <c r="F271" i="11"/>
  <c r="F277" i="11"/>
  <c r="F298" i="11"/>
  <c r="F284" i="11"/>
  <c r="F292" i="11"/>
  <c r="F258" i="11"/>
  <c r="F237" i="11"/>
  <c r="F265" i="11"/>
  <c r="F218" i="11"/>
  <c r="F260" i="11"/>
  <c r="F232" i="11"/>
  <c r="F267" i="11"/>
  <c r="F179" i="11"/>
  <c r="F193" i="11"/>
  <c r="F243" i="11"/>
  <c r="F190" i="11"/>
  <c r="F180" i="11"/>
  <c r="F166" i="11"/>
  <c r="F144" i="11"/>
  <c r="F135" i="11"/>
  <c r="F149" i="11"/>
  <c r="F147" i="11"/>
  <c r="F148" i="11"/>
  <c r="F302" i="11"/>
  <c r="F269" i="11"/>
  <c r="F290" i="11"/>
  <c r="F274" i="11"/>
  <c r="F280" i="11"/>
  <c r="F251" i="11"/>
  <c r="F270" i="11"/>
  <c r="F256" i="11"/>
  <c r="F210" i="11"/>
  <c r="F248" i="11"/>
  <c r="F223" i="11"/>
  <c r="F230" i="11"/>
  <c r="F171" i="11"/>
  <c r="F185" i="11"/>
  <c r="F206" i="11"/>
  <c r="F182" i="11"/>
  <c r="F174" i="11"/>
  <c r="F161" i="11"/>
  <c r="F136" i="11"/>
  <c r="F127" i="11"/>
  <c r="F155" i="11"/>
  <c r="F140" i="11"/>
  <c r="F163" i="11"/>
  <c r="F294" i="11"/>
  <c r="F307" i="11"/>
  <c r="F305" i="11"/>
  <c r="F263" i="11"/>
  <c r="F261" i="11"/>
  <c r="F244" i="11"/>
  <c r="F253" i="11"/>
  <c r="F234" i="11"/>
  <c r="F202" i="11"/>
  <c r="F224" i="11"/>
  <c r="F215" i="11"/>
  <c r="F221" i="11"/>
  <c r="F213" i="11"/>
  <c r="F177" i="11"/>
  <c r="F199" i="11"/>
  <c r="F211" i="11"/>
  <c r="F162" i="11"/>
  <c r="F153" i="11"/>
  <c r="F128" i="11"/>
  <c r="F165" i="11"/>
  <c r="F134" i="11"/>
  <c r="F132" i="11"/>
  <c r="F286" i="11"/>
  <c r="F299" i="11"/>
  <c r="F297" i="11"/>
  <c r="F255" i="11"/>
  <c r="F288" i="11"/>
  <c r="F238" i="11"/>
  <c r="F246" i="11"/>
  <c r="F226" i="11"/>
  <c r="F241" i="11"/>
  <c r="F216" i="11"/>
  <c r="F207" i="11"/>
  <c r="F249" i="11"/>
  <c r="F194" i="11"/>
  <c r="F169" i="11"/>
  <c r="F191" i="11"/>
  <c r="F204" i="11"/>
  <c r="F154" i="11"/>
  <c r="F145" i="11"/>
  <c r="F203" i="11"/>
  <c r="F158" i="11"/>
  <c r="F167" i="11"/>
  <c r="F156" i="11"/>
  <c r="F301" i="11"/>
  <c r="F247" i="11"/>
  <c r="F245" i="11"/>
  <c r="F217" i="11"/>
  <c r="F220" i="11"/>
  <c r="F168" i="11"/>
  <c r="F138" i="11"/>
  <c r="F150" i="11"/>
  <c r="F196" i="11"/>
  <c r="F295" i="11"/>
  <c r="F264" i="11"/>
  <c r="F189" i="11"/>
  <c r="F285" i="11"/>
  <c r="F296" i="11"/>
  <c r="F236" i="11"/>
  <c r="F201" i="11"/>
  <c r="F212" i="11"/>
  <c r="F183" i="11"/>
  <c r="F239" i="11"/>
  <c r="F142" i="11"/>
  <c r="F291" i="11"/>
  <c r="F254" i="11"/>
  <c r="F228" i="11"/>
  <c r="F208" i="11"/>
  <c r="F187" i="11"/>
  <c r="F219" i="11"/>
  <c r="F137" i="11"/>
  <c r="F157" i="11"/>
  <c r="F266" i="11"/>
  <c r="F214" i="11"/>
  <c r="F175" i="11"/>
  <c r="F283" i="11"/>
  <c r="F276" i="11"/>
  <c r="F227" i="11"/>
  <c r="F200" i="11"/>
  <c r="F186" i="11"/>
  <c r="F198" i="11"/>
  <c r="F129" i="11"/>
  <c r="F139" i="11"/>
  <c r="F289" i="11"/>
  <c r="F242" i="11"/>
  <c r="F164" i="11"/>
  <c r="F303" i="11"/>
  <c r="F306" i="11"/>
  <c r="F282" i="11"/>
  <c r="F304" i="11"/>
  <c r="F250" i="11"/>
  <c r="F178" i="11"/>
  <c r="F197" i="11"/>
  <c r="F152" i="11"/>
  <c r="F133" i="11"/>
  <c r="F229" i="11"/>
  <c r="F159" i="11"/>
  <c r="F225" i="11"/>
  <c r="F143" i="11"/>
  <c r="F279" i="11"/>
  <c r="F233" i="11"/>
  <c r="F141" i="11"/>
  <c r="F259" i="11"/>
  <c r="F278" i="11"/>
  <c r="F222" i="11"/>
  <c r="F131" i="11"/>
  <c r="F184" i="11"/>
  <c r="F173" i="11"/>
  <c r="F281" i="11"/>
  <c r="F192" i="11"/>
  <c r="F300" i="11"/>
  <c r="F268" i="11"/>
  <c r="F146" i="11"/>
  <c r="O92" i="11"/>
  <c r="O102" i="11" s="1"/>
  <c r="O87" i="11"/>
  <c r="J275" i="11"/>
  <c r="J289" i="11"/>
  <c r="J302" i="11"/>
  <c r="J280" i="11"/>
  <c r="J288" i="11"/>
  <c r="J256" i="11"/>
  <c r="J249" i="11"/>
  <c r="J239" i="11"/>
  <c r="J255" i="11"/>
  <c r="J221" i="11"/>
  <c r="J204" i="11"/>
  <c r="J224" i="11"/>
  <c r="J223" i="11"/>
  <c r="J210" i="11"/>
  <c r="J207" i="11"/>
  <c r="J187" i="11"/>
  <c r="J200" i="11"/>
  <c r="J134" i="11"/>
  <c r="J133" i="11"/>
  <c r="J147" i="11"/>
  <c r="J153" i="11"/>
  <c r="J135" i="11"/>
  <c r="J143" i="11"/>
  <c r="J306" i="11"/>
  <c r="J281" i="11"/>
  <c r="J294" i="11"/>
  <c r="J267" i="11"/>
  <c r="J276" i="11"/>
  <c r="J247" i="11"/>
  <c r="J242" i="11"/>
  <c r="J231" i="11"/>
  <c r="J284" i="11"/>
  <c r="J213" i="11"/>
  <c r="J219" i="11"/>
  <c r="J216" i="11"/>
  <c r="J209" i="11"/>
  <c r="J208" i="11"/>
  <c r="J196" i="11"/>
  <c r="J179" i="11"/>
  <c r="J193" i="11"/>
  <c r="J126" i="11"/>
  <c r="J168" i="11"/>
  <c r="J139" i="11"/>
  <c r="J145" i="11"/>
  <c r="J129" i="11"/>
  <c r="J159" i="11"/>
  <c r="J298" i="11"/>
  <c r="J273" i="11"/>
  <c r="J286" i="11"/>
  <c r="J259" i="11"/>
  <c r="J268" i="11"/>
  <c r="J234" i="11"/>
  <c r="J240" i="11"/>
  <c r="J304" i="11"/>
  <c r="J236" i="11"/>
  <c r="J205" i="11"/>
  <c r="J211" i="11"/>
  <c r="J199" i="11"/>
  <c r="J198" i="11"/>
  <c r="J197" i="11"/>
  <c r="J188" i="11"/>
  <c r="J201" i="11"/>
  <c r="J185" i="11"/>
  <c r="J171" i="11"/>
  <c r="J156" i="11"/>
  <c r="J131" i="11"/>
  <c r="J192" i="11"/>
  <c r="J136" i="11"/>
  <c r="J290" i="11"/>
  <c r="J303" i="11"/>
  <c r="J301" i="11"/>
  <c r="J251" i="11"/>
  <c r="J265" i="11"/>
  <c r="J248" i="11"/>
  <c r="J232" i="11"/>
  <c r="J261" i="11"/>
  <c r="J225" i="11"/>
  <c r="J252" i="11"/>
  <c r="J203" i="11"/>
  <c r="J191" i="11"/>
  <c r="J190" i="11"/>
  <c r="J189" i="11"/>
  <c r="J180" i="11"/>
  <c r="J194" i="11"/>
  <c r="J177" i="11"/>
  <c r="J169" i="11"/>
  <c r="J148" i="11"/>
  <c r="J162" i="11"/>
  <c r="J144" i="11"/>
  <c r="J128" i="11"/>
  <c r="J299" i="11"/>
  <c r="J274" i="11"/>
  <c r="J287" i="11"/>
  <c r="J285" i="11"/>
  <c r="J292" i="11"/>
  <c r="J278" i="11"/>
  <c r="J233" i="11"/>
  <c r="J263" i="11"/>
  <c r="J230" i="11"/>
  <c r="J214" i="11"/>
  <c r="J227" i="11"/>
  <c r="J218" i="11"/>
  <c r="J175" i="11"/>
  <c r="J174" i="11"/>
  <c r="J173" i="11"/>
  <c r="J164" i="11"/>
  <c r="J178" i="11"/>
  <c r="J158" i="11"/>
  <c r="J157" i="11"/>
  <c r="J132" i="11"/>
  <c r="J146" i="11"/>
  <c r="J130" i="11"/>
  <c r="J137" i="11"/>
  <c r="J283" i="11"/>
  <c r="J277" i="11"/>
  <c r="J241" i="11"/>
  <c r="J260" i="11"/>
  <c r="J246" i="11"/>
  <c r="J181" i="11"/>
  <c r="J217" i="11"/>
  <c r="J163" i="11"/>
  <c r="J152" i="11"/>
  <c r="J305" i="11"/>
  <c r="J243" i="11"/>
  <c r="J254" i="11"/>
  <c r="J206" i="11"/>
  <c r="J183" i="11"/>
  <c r="J215" i="11"/>
  <c r="J150" i="11"/>
  <c r="J154" i="11"/>
  <c r="J184" i="11"/>
  <c r="J297" i="11"/>
  <c r="J266" i="11"/>
  <c r="J300" i="11"/>
  <c r="J237" i="11"/>
  <c r="J167" i="11"/>
  <c r="J172" i="11"/>
  <c r="J142" i="11"/>
  <c r="J138" i="11"/>
  <c r="J295" i="11"/>
  <c r="J258" i="11"/>
  <c r="J257" i="11"/>
  <c r="J245" i="11"/>
  <c r="J228" i="11"/>
  <c r="J202" i="11"/>
  <c r="J165" i="11"/>
  <c r="J161" i="11"/>
  <c r="J279" i="11"/>
  <c r="J272" i="11"/>
  <c r="J250" i="11"/>
  <c r="J220" i="11"/>
  <c r="J182" i="11"/>
  <c r="J195" i="11"/>
  <c r="J149" i="11"/>
  <c r="J151" i="11"/>
  <c r="J293" i="11"/>
  <c r="J212" i="11"/>
  <c r="J170" i="11"/>
  <c r="J262" i="11"/>
  <c r="J226" i="11"/>
  <c r="J140" i="11"/>
  <c r="J270" i="11"/>
  <c r="J166" i="11"/>
  <c r="J155" i="11"/>
  <c r="J307" i="11"/>
  <c r="J264" i="11"/>
  <c r="J235" i="11"/>
  <c r="J176" i="11"/>
  <c r="J291" i="11"/>
  <c r="J238" i="11"/>
  <c r="J244" i="11"/>
  <c r="J160" i="11"/>
  <c r="J186" i="11"/>
  <c r="J269" i="11"/>
  <c r="J253" i="11"/>
  <c r="J282" i="11"/>
  <c r="J141" i="11"/>
  <c r="J271" i="11"/>
  <c r="J127" i="11"/>
  <c r="J296" i="11"/>
  <c r="J222" i="11"/>
  <c r="J229" i="11"/>
  <c r="K306" i="11"/>
  <c r="K281" i="11"/>
  <c r="K294" i="11"/>
  <c r="K284" i="11"/>
  <c r="K307" i="11"/>
  <c r="K271" i="11"/>
  <c r="K254" i="11"/>
  <c r="K262" i="11"/>
  <c r="K244" i="11"/>
  <c r="K227" i="11"/>
  <c r="K210" i="11"/>
  <c r="K224" i="11"/>
  <c r="K198" i="11"/>
  <c r="K208" i="11"/>
  <c r="K188" i="11"/>
  <c r="K171" i="11"/>
  <c r="K193" i="11"/>
  <c r="K157" i="11"/>
  <c r="K140" i="11"/>
  <c r="K164" i="11"/>
  <c r="K153" i="11"/>
  <c r="K135" i="11"/>
  <c r="K199" i="11"/>
  <c r="K298" i="11"/>
  <c r="K273" i="11"/>
  <c r="K286" i="11"/>
  <c r="K276" i="11"/>
  <c r="K268" i="11"/>
  <c r="K291" i="11"/>
  <c r="K249" i="11"/>
  <c r="K243" i="11"/>
  <c r="K237" i="11"/>
  <c r="K220" i="11"/>
  <c r="K202" i="11"/>
  <c r="K253" i="11"/>
  <c r="K190" i="11"/>
  <c r="K197" i="11"/>
  <c r="K180" i="11"/>
  <c r="K216" i="11"/>
  <c r="K185" i="11"/>
  <c r="K149" i="11"/>
  <c r="K132" i="11"/>
  <c r="K162" i="11"/>
  <c r="K145" i="11"/>
  <c r="K129" i="11"/>
  <c r="K150" i="11"/>
  <c r="K290" i="11"/>
  <c r="K304" i="11"/>
  <c r="K278" i="11"/>
  <c r="K285" i="11"/>
  <c r="K265" i="11"/>
  <c r="K283" i="11"/>
  <c r="K240" i="11"/>
  <c r="K238" i="11"/>
  <c r="K229" i="11"/>
  <c r="K212" i="11"/>
  <c r="K267" i="11"/>
  <c r="K235" i="11"/>
  <c r="K182" i="11"/>
  <c r="K189" i="11"/>
  <c r="K172" i="11"/>
  <c r="K201" i="11"/>
  <c r="K177" i="11"/>
  <c r="K141" i="11"/>
  <c r="K175" i="11"/>
  <c r="K154" i="11"/>
  <c r="K137" i="11"/>
  <c r="K136" i="11"/>
  <c r="K142" i="11"/>
  <c r="K282" i="11"/>
  <c r="K296" i="11"/>
  <c r="K270" i="11"/>
  <c r="K275" i="11"/>
  <c r="K257" i="11"/>
  <c r="K261" i="11"/>
  <c r="K232" i="11"/>
  <c r="K230" i="11"/>
  <c r="K252" i="11"/>
  <c r="K204" i="11"/>
  <c r="K259" i="11"/>
  <c r="K228" i="11"/>
  <c r="K174" i="11"/>
  <c r="K181" i="11"/>
  <c r="K222" i="11"/>
  <c r="K194" i="11"/>
  <c r="K192" i="11"/>
  <c r="K133" i="11"/>
  <c r="K163" i="11"/>
  <c r="K146" i="11"/>
  <c r="K178" i="11"/>
  <c r="K128" i="11"/>
  <c r="K143" i="11"/>
  <c r="K305" i="11"/>
  <c r="K280" i="11"/>
  <c r="K293" i="11"/>
  <c r="K258" i="11"/>
  <c r="K264" i="11"/>
  <c r="K241" i="11"/>
  <c r="K263" i="11"/>
  <c r="K260" i="11"/>
  <c r="K213" i="11"/>
  <c r="K211" i="11"/>
  <c r="K226" i="11"/>
  <c r="K215" i="11"/>
  <c r="K247" i="11"/>
  <c r="K165" i="11"/>
  <c r="K195" i="11"/>
  <c r="K225" i="11"/>
  <c r="K176" i="11"/>
  <c r="K168" i="11"/>
  <c r="K147" i="11"/>
  <c r="K130" i="11"/>
  <c r="K152" i="11"/>
  <c r="K158" i="11"/>
  <c r="K159" i="11"/>
  <c r="K272" i="11"/>
  <c r="K303" i="11"/>
  <c r="K231" i="11"/>
  <c r="K203" i="11"/>
  <c r="K166" i="11"/>
  <c r="K179" i="11"/>
  <c r="K156" i="11"/>
  <c r="K160" i="11"/>
  <c r="K301" i="11"/>
  <c r="K277" i="11"/>
  <c r="K255" i="11"/>
  <c r="K246" i="11"/>
  <c r="K214" i="11"/>
  <c r="K217" i="11"/>
  <c r="K155" i="11"/>
  <c r="K134" i="11"/>
  <c r="K300" i="11"/>
  <c r="K248" i="11"/>
  <c r="K251" i="11"/>
  <c r="K256" i="11"/>
  <c r="K173" i="11"/>
  <c r="K200" i="11"/>
  <c r="K139" i="11"/>
  <c r="K170" i="11"/>
  <c r="K274" i="11"/>
  <c r="K292" i="11"/>
  <c r="K233" i="11"/>
  <c r="K221" i="11"/>
  <c r="K234" i="11"/>
  <c r="K207" i="11"/>
  <c r="K184" i="11"/>
  <c r="K131" i="11"/>
  <c r="K127" i="11"/>
  <c r="K297" i="11"/>
  <c r="K266" i="11"/>
  <c r="K279" i="11"/>
  <c r="K205" i="11"/>
  <c r="K223" i="11"/>
  <c r="K196" i="11"/>
  <c r="K191" i="11"/>
  <c r="K138" i="11"/>
  <c r="K126" i="11"/>
  <c r="K295" i="11"/>
  <c r="K236" i="11"/>
  <c r="K161" i="11"/>
  <c r="K289" i="11"/>
  <c r="K269" i="11"/>
  <c r="K187" i="11"/>
  <c r="K144" i="11"/>
  <c r="K288" i="11"/>
  <c r="K245" i="11"/>
  <c r="K186" i="11"/>
  <c r="K302" i="11"/>
  <c r="K219" i="11"/>
  <c r="K169" i="11"/>
  <c r="K250" i="11"/>
  <c r="K218" i="11"/>
  <c r="K183" i="11"/>
  <c r="K148" i="11"/>
  <c r="K167" i="11"/>
  <c r="K242" i="11"/>
  <c r="K151" i="11"/>
  <c r="K299" i="11"/>
  <c r="K287" i="11"/>
  <c r="K239" i="11"/>
  <c r="K209" i="11"/>
  <c r="K206" i="11"/>
  <c r="F87" i="11"/>
  <c r="F92" i="11"/>
  <c r="F102" i="11" s="1"/>
  <c r="I299" i="11"/>
  <c r="I292" i="11"/>
  <c r="I307" i="11"/>
  <c r="I274" i="11"/>
  <c r="I287" i="11"/>
  <c r="I244" i="11"/>
  <c r="I265" i="11"/>
  <c r="I258" i="11"/>
  <c r="I225" i="11"/>
  <c r="I262" i="11"/>
  <c r="I251" i="11"/>
  <c r="I214" i="11"/>
  <c r="I245" i="11"/>
  <c r="I229" i="11"/>
  <c r="I199" i="11"/>
  <c r="I182" i="11"/>
  <c r="I165" i="11"/>
  <c r="I195" i="11"/>
  <c r="I151" i="11"/>
  <c r="I134" i="11"/>
  <c r="I133" i="11"/>
  <c r="I164" i="11"/>
  <c r="I146" i="11"/>
  <c r="I200" i="11"/>
  <c r="I291" i="11"/>
  <c r="I304" i="11"/>
  <c r="I302" i="11"/>
  <c r="I285" i="11"/>
  <c r="I293" i="11"/>
  <c r="I256" i="11"/>
  <c r="I264" i="11"/>
  <c r="I257" i="11"/>
  <c r="I255" i="11"/>
  <c r="I206" i="11"/>
  <c r="I238" i="11"/>
  <c r="I226" i="11"/>
  <c r="I191" i="11"/>
  <c r="I174" i="11"/>
  <c r="I211" i="11"/>
  <c r="I187" i="11"/>
  <c r="I143" i="11"/>
  <c r="I126" i="11"/>
  <c r="I224" i="11"/>
  <c r="I163" i="11"/>
  <c r="I153" i="11"/>
  <c r="I136" i="11"/>
  <c r="I283" i="11"/>
  <c r="I296" i="11"/>
  <c r="I294" i="11"/>
  <c r="I267" i="11"/>
  <c r="I273" i="11"/>
  <c r="I247" i="11"/>
  <c r="I254" i="11"/>
  <c r="I250" i="11"/>
  <c r="I228" i="11"/>
  <c r="I237" i="11"/>
  <c r="I227" i="11"/>
  <c r="I217" i="11"/>
  <c r="I183" i="11"/>
  <c r="I210" i="11"/>
  <c r="I203" i="11"/>
  <c r="I179" i="11"/>
  <c r="I135" i="11"/>
  <c r="I177" i="11"/>
  <c r="I172" i="11"/>
  <c r="I155" i="11"/>
  <c r="I144" i="11"/>
  <c r="I128" i="11"/>
  <c r="I275" i="11"/>
  <c r="I288" i="11"/>
  <c r="I286" i="11"/>
  <c r="I259" i="11"/>
  <c r="I270" i="11"/>
  <c r="I234" i="11"/>
  <c r="I249" i="11"/>
  <c r="I243" i="11"/>
  <c r="I223" i="11"/>
  <c r="I230" i="11"/>
  <c r="I220" i="11"/>
  <c r="I218" i="11"/>
  <c r="I175" i="11"/>
  <c r="I208" i="11"/>
  <c r="I196" i="11"/>
  <c r="I201" i="11"/>
  <c r="I127" i="11"/>
  <c r="I171" i="11"/>
  <c r="I156" i="11"/>
  <c r="I147" i="11"/>
  <c r="I131" i="11"/>
  <c r="I166" i="11"/>
  <c r="I300" i="11"/>
  <c r="I306" i="11"/>
  <c r="I280" i="11"/>
  <c r="I278" i="11"/>
  <c r="I305" i="11"/>
  <c r="I263" i="11"/>
  <c r="I279" i="11"/>
  <c r="I242" i="11"/>
  <c r="I239" i="11"/>
  <c r="I215" i="11"/>
  <c r="I221" i="11"/>
  <c r="I212" i="11"/>
  <c r="I192" i="11"/>
  <c r="I167" i="11"/>
  <c r="I197" i="11"/>
  <c r="I188" i="11"/>
  <c r="I194" i="11"/>
  <c r="I170" i="11"/>
  <c r="I169" i="11"/>
  <c r="I148" i="11"/>
  <c r="I139" i="11"/>
  <c r="I145" i="11"/>
  <c r="I152" i="11"/>
  <c r="I282" i="11"/>
  <c r="I266" i="11"/>
  <c r="I240" i="11"/>
  <c r="I222" i="11"/>
  <c r="I176" i="11"/>
  <c r="I180" i="11"/>
  <c r="I142" i="11"/>
  <c r="I162" i="11"/>
  <c r="I260" i="11"/>
  <c r="I261" i="11"/>
  <c r="I132" i="11"/>
  <c r="I241" i="11"/>
  <c r="I181" i="11"/>
  <c r="I173" i="11"/>
  <c r="I272" i="11"/>
  <c r="I301" i="11"/>
  <c r="I232" i="11"/>
  <c r="I213" i="11"/>
  <c r="I168" i="11"/>
  <c r="I216" i="11"/>
  <c r="I157" i="11"/>
  <c r="I154" i="11"/>
  <c r="I303" i="11"/>
  <c r="I253" i="11"/>
  <c r="I289" i="11"/>
  <c r="I205" i="11"/>
  <c r="I209" i="11"/>
  <c r="I202" i="11"/>
  <c r="I149" i="11"/>
  <c r="I130" i="11"/>
  <c r="I268" i="11"/>
  <c r="I248" i="11"/>
  <c r="I159" i="11"/>
  <c r="I137" i="11"/>
  <c r="I252" i="11"/>
  <c r="I219" i="11"/>
  <c r="I138" i="11"/>
  <c r="I281" i="11"/>
  <c r="I184" i="11"/>
  <c r="I161" i="11"/>
  <c r="I284" i="11"/>
  <c r="I295" i="11"/>
  <c r="I246" i="11"/>
  <c r="I231" i="11"/>
  <c r="I297" i="11"/>
  <c r="I198" i="11"/>
  <c r="I186" i="11"/>
  <c r="I141" i="11"/>
  <c r="I160" i="11"/>
  <c r="I277" i="11"/>
  <c r="I207" i="11"/>
  <c r="I193" i="11"/>
  <c r="I233" i="11"/>
  <c r="I150" i="11"/>
  <c r="I276" i="11"/>
  <c r="I269" i="11"/>
  <c r="I235" i="11"/>
  <c r="I271" i="11"/>
  <c r="I204" i="11"/>
  <c r="I190" i="11"/>
  <c r="I178" i="11"/>
  <c r="I140" i="11"/>
  <c r="I129" i="11"/>
  <c r="I189" i="11"/>
  <c r="I298" i="11"/>
  <c r="I158" i="11"/>
  <c r="I290" i="11"/>
  <c r="I236" i="11"/>
  <c r="I185" i="11"/>
  <c r="K87" i="11"/>
  <c r="K92" i="11"/>
  <c r="K102" i="11" s="1"/>
  <c r="O286" i="11"/>
  <c r="O292" i="11"/>
  <c r="O274" i="11"/>
  <c r="O272" i="11"/>
  <c r="O261" i="11"/>
  <c r="O287" i="11"/>
  <c r="O237" i="11"/>
  <c r="O235" i="11"/>
  <c r="O225" i="11"/>
  <c r="O242" i="11"/>
  <c r="O215" i="11"/>
  <c r="O240" i="11"/>
  <c r="O205" i="11"/>
  <c r="O185" i="11"/>
  <c r="O202" i="11"/>
  <c r="O198" i="11"/>
  <c r="O196" i="11"/>
  <c r="O145" i="11"/>
  <c r="O136" i="11"/>
  <c r="O166" i="11"/>
  <c r="O141" i="11"/>
  <c r="O154" i="11"/>
  <c r="O132" i="11"/>
  <c r="O270" i="11"/>
  <c r="O276" i="11"/>
  <c r="O297" i="11"/>
  <c r="O281" i="11"/>
  <c r="O299" i="11"/>
  <c r="O265" i="11"/>
  <c r="O252" i="11"/>
  <c r="O269" i="11"/>
  <c r="O248" i="11"/>
  <c r="O216" i="11"/>
  <c r="O239" i="11"/>
  <c r="O228" i="11"/>
  <c r="O186" i="11"/>
  <c r="O169" i="11"/>
  <c r="O183" i="11"/>
  <c r="O182" i="11"/>
  <c r="O180" i="11"/>
  <c r="O129" i="11"/>
  <c r="O159" i="11"/>
  <c r="O150" i="11"/>
  <c r="O174" i="11"/>
  <c r="O146" i="11"/>
  <c r="O131" i="11"/>
  <c r="O301" i="11"/>
  <c r="O268" i="11"/>
  <c r="O289" i="11"/>
  <c r="O262" i="11"/>
  <c r="O260" i="11"/>
  <c r="O257" i="11"/>
  <c r="O245" i="11"/>
  <c r="O259" i="11"/>
  <c r="O230" i="11"/>
  <c r="O208" i="11"/>
  <c r="O222" i="11"/>
  <c r="O220" i="11"/>
  <c r="O178" i="11"/>
  <c r="O203" i="11"/>
  <c r="O175" i="11"/>
  <c r="O231" i="11"/>
  <c r="O172" i="11"/>
  <c r="O179" i="11"/>
  <c r="O151" i="11"/>
  <c r="O142" i="11"/>
  <c r="O156" i="11"/>
  <c r="O138" i="11"/>
  <c r="O139" i="11"/>
  <c r="O293" i="11"/>
  <c r="O306" i="11"/>
  <c r="O304" i="11"/>
  <c r="O254" i="11"/>
  <c r="O295" i="11"/>
  <c r="O291" i="11"/>
  <c r="O236" i="11"/>
  <c r="O234" i="11"/>
  <c r="O217" i="11"/>
  <c r="O200" i="11"/>
  <c r="O214" i="11"/>
  <c r="O258" i="11"/>
  <c r="O170" i="11"/>
  <c r="O192" i="11"/>
  <c r="O167" i="11"/>
  <c r="O213" i="11"/>
  <c r="O187" i="11"/>
  <c r="O164" i="11"/>
  <c r="O143" i="11"/>
  <c r="O134" i="11"/>
  <c r="O148" i="11"/>
  <c r="O133" i="11"/>
  <c r="O285" i="11"/>
  <c r="O298" i="11"/>
  <c r="O296" i="11"/>
  <c r="O246" i="11"/>
  <c r="O283" i="11"/>
  <c r="O264" i="11"/>
  <c r="O275" i="11"/>
  <c r="O226" i="11"/>
  <c r="O209" i="11"/>
  <c r="O238" i="11"/>
  <c r="O206" i="11"/>
  <c r="O241" i="11"/>
  <c r="O210" i="11"/>
  <c r="O184" i="11"/>
  <c r="O232" i="11"/>
  <c r="O197" i="11"/>
  <c r="O171" i="11"/>
  <c r="O160" i="11"/>
  <c r="O135" i="11"/>
  <c r="O126" i="11"/>
  <c r="O147" i="11"/>
  <c r="O165" i="11"/>
  <c r="O282" i="11"/>
  <c r="O273" i="11"/>
  <c r="O227" i="11"/>
  <c r="O223" i="11"/>
  <c r="O204" i="11"/>
  <c r="O190" i="11"/>
  <c r="O144" i="11"/>
  <c r="O130" i="11"/>
  <c r="O294" i="11"/>
  <c r="O288" i="11"/>
  <c r="O279" i="11"/>
  <c r="O233" i="11"/>
  <c r="O249" i="11"/>
  <c r="O177" i="11"/>
  <c r="O181" i="11"/>
  <c r="O127" i="11"/>
  <c r="O163" i="11"/>
  <c r="O278" i="11"/>
  <c r="O280" i="11"/>
  <c r="O251" i="11"/>
  <c r="O256" i="11"/>
  <c r="O243" i="11"/>
  <c r="O176" i="11"/>
  <c r="O188" i="11"/>
  <c r="O173" i="11"/>
  <c r="O195" i="11"/>
  <c r="O277" i="11"/>
  <c r="O307" i="11"/>
  <c r="O244" i="11"/>
  <c r="O201" i="11"/>
  <c r="O221" i="11"/>
  <c r="O168" i="11"/>
  <c r="O161" i="11"/>
  <c r="O158" i="11"/>
  <c r="O155" i="11"/>
  <c r="O300" i="11"/>
  <c r="O303" i="11"/>
  <c r="O263" i="11"/>
  <c r="O250" i="11"/>
  <c r="O219" i="11"/>
  <c r="O191" i="11"/>
  <c r="O153" i="11"/>
  <c r="O157" i="11"/>
  <c r="O140" i="11"/>
  <c r="O271" i="11"/>
  <c r="O207" i="11"/>
  <c r="O152" i="11"/>
  <c r="O247" i="11"/>
  <c r="O253" i="11"/>
  <c r="O211" i="11"/>
  <c r="O128" i="11"/>
  <c r="O267" i="11"/>
  <c r="O194" i="11"/>
  <c r="O149" i="11"/>
  <c r="O266" i="11"/>
  <c r="O193" i="11"/>
  <c r="O218" i="11"/>
  <c r="O284" i="11"/>
  <c r="O199" i="11"/>
  <c r="O302" i="11"/>
  <c r="O255" i="11"/>
  <c r="O212" i="11"/>
  <c r="O162" i="11"/>
  <c r="O189" i="11"/>
  <c r="O290" i="11"/>
  <c r="O305" i="11"/>
  <c r="O137" i="11"/>
  <c r="O224" i="11"/>
  <c r="O229" i="11"/>
  <c r="M87" i="11"/>
  <c r="M92" i="11"/>
  <c r="M102" i="11" s="1"/>
  <c r="I92" i="11"/>
  <c r="I102" i="11" s="1"/>
  <c r="I87" i="11"/>
  <c r="H40" i="6"/>
  <c r="H62" i="6"/>
  <c r="H10" i="6"/>
  <c r="L69" i="5"/>
  <c r="L81" i="5" s="1"/>
  <c r="R71" i="5"/>
  <c r="R83" i="5" s="1"/>
  <c r="O63" i="5"/>
  <c r="R64" i="5"/>
  <c r="R76" i="5" s="1"/>
  <c r="G64" i="5"/>
  <c r="G76" i="5" s="1"/>
  <c r="F14" i="6"/>
  <c r="G61" i="6"/>
  <c r="H52" i="5"/>
  <c r="H57" i="5" s="1"/>
  <c r="G6" i="6" s="1"/>
  <c r="N68" i="5"/>
  <c r="N80" i="5" s="1"/>
  <c r="F65" i="5"/>
  <c r="F77" i="5" s="1"/>
  <c r="E21" i="6"/>
  <c r="P68" i="5"/>
  <c r="P80" i="5" s="1"/>
  <c r="I65" i="5"/>
  <c r="I77" i="5" s="1"/>
  <c r="P63" i="5"/>
  <c r="J63" i="5"/>
  <c r="L52" i="5"/>
  <c r="L57" i="5" s="1"/>
  <c r="C71" i="5"/>
  <c r="C83" i="5" s="1"/>
  <c r="B65" i="6"/>
  <c r="D63" i="5"/>
  <c r="C9" i="6"/>
  <c r="R65" i="5"/>
  <c r="R77" i="5" s="1"/>
  <c r="H32" i="6"/>
  <c r="H71" i="5"/>
  <c r="H83" i="5" s="1"/>
  <c r="G65" i="6"/>
  <c r="O68" i="5"/>
  <c r="O80" i="5" s="1"/>
  <c r="N67" i="5"/>
  <c r="N79" i="5" s="1"/>
  <c r="I63" i="5"/>
  <c r="G63" i="5"/>
  <c r="F9" i="6"/>
  <c r="F68" i="5"/>
  <c r="F80" i="5" s="1"/>
  <c r="E45" i="6"/>
  <c r="I68" i="5"/>
  <c r="I80" i="5" s="1"/>
  <c r="K66" i="5"/>
  <c r="K78" i="5" s="1"/>
  <c r="I64" i="5"/>
  <c r="I76" i="5" s="1"/>
  <c r="O65" i="5"/>
  <c r="O77" i="5" s="1"/>
  <c r="M64" i="5"/>
  <c r="M76" i="5" s="1"/>
  <c r="N66" i="5"/>
  <c r="N78" i="5" s="1"/>
  <c r="E66" i="5"/>
  <c r="E78" i="5" s="1"/>
  <c r="D31" i="6"/>
  <c r="C61" i="6"/>
  <c r="D52" i="5"/>
  <c r="L65" i="5"/>
  <c r="L77" i="5" s="1"/>
  <c r="E71" i="5"/>
  <c r="E83" i="5" s="1"/>
  <c r="D65" i="6"/>
  <c r="L71" i="5"/>
  <c r="L83" i="5" s="1"/>
  <c r="G65" i="5"/>
  <c r="G77" i="5" s="1"/>
  <c r="F21" i="6"/>
  <c r="I52" i="5"/>
  <c r="I57" i="5" s="1"/>
  <c r="N71" i="5"/>
  <c r="N83" i="5" s="1"/>
  <c r="H65" i="5"/>
  <c r="H77" i="5" s="1"/>
  <c r="G21" i="6"/>
  <c r="I66" i="5"/>
  <c r="I78" i="5" s="1"/>
  <c r="C66" i="5"/>
  <c r="C78" i="5" s="1"/>
  <c r="B31" i="6"/>
  <c r="Q69" i="5"/>
  <c r="Q81" i="5" s="1"/>
  <c r="M69" i="5"/>
  <c r="M81" i="5" s="1"/>
  <c r="K63" i="5"/>
  <c r="O64" i="5"/>
  <c r="O76" i="5" s="1"/>
  <c r="D61" i="6"/>
  <c r="E52" i="5"/>
  <c r="E57" i="5" s="1"/>
  <c r="D6" i="6" s="1"/>
  <c r="O71" i="5"/>
  <c r="O83" i="5" s="1"/>
  <c r="Q68" i="5"/>
  <c r="Q80" i="5" s="1"/>
  <c r="F61" i="6"/>
  <c r="G52" i="5"/>
  <c r="G57" i="5" s="1"/>
  <c r="F6" i="6" s="1"/>
  <c r="Q52" i="5"/>
  <c r="K64" i="5"/>
  <c r="K76" i="5" s="1"/>
  <c r="I71" i="5"/>
  <c r="I83" i="5" s="1"/>
  <c r="G68" i="5"/>
  <c r="G80" i="5" s="1"/>
  <c r="F45" i="6"/>
  <c r="H67" i="5"/>
  <c r="H79" i="5" s="1"/>
  <c r="G39" i="6"/>
  <c r="F67" i="5"/>
  <c r="F79" i="5" s="1"/>
  <c r="E39" i="6"/>
  <c r="C68" i="5"/>
  <c r="C80" i="5" s="1"/>
  <c r="B45" i="6"/>
  <c r="E64" i="5"/>
  <c r="E76" i="5" s="1"/>
  <c r="D14" i="6"/>
  <c r="H66" i="6"/>
  <c r="E68" i="5"/>
  <c r="E80" i="5" s="1"/>
  <c r="D45" i="6"/>
  <c r="Q64" i="5"/>
  <c r="Q76" i="5" s="1"/>
  <c r="K65" i="5"/>
  <c r="K77" i="5" s="1"/>
  <c r="F69" i="5"/>
  <c r="F81" i="5" s="1"/>
  <c r="E52" i="6"/>
  <c r="O69" i="5"/>
  <c r="O81" i="5" s="1"/>
  <c r="D69" i="5"/>
  <c r="D81" i="5" s="1"/>
  <c r="C52" i="6"/>
  <c r="G71" i="5"/>
  <c r="G83" i="5" s="1"/>
  <c r="F65" i="6"/>
  <c r="K68" i="5"/>
  <c r="K80" i="5" s="1"/>
  <c r="J68" i="5"/>
  <c r="J80" i="5" s="1"/>
  <c r="P71" i="5"/>
  <c r="P83" i="5" s="1"/>
  <c r="M63" i="5"/>
  <c r="F63" i="5"/>
  <c r="E9" i="6"/>
  <c r="Q71" i="5"/>
  <c r="Q83" i="5" s="1"/>
  <c r="C65" i="5"/>
  <c r="C77" i="5" s="1"/>
  <c r="B21" i="6"/>
  <c r="D68" i="5"/>
  <c r="D80" i="5" s="1"/>
  <c r="C45" i="6"/>
  <c r="P66" i="5"/>
  <c r="P78" i="5" s="1"/>
  <c r="P69" i="5"/>
  <c r="P81" i="5" s="1"/>
  <c r="C64" i="5"/>
  <c r="C76" i="5" s="1"/>
  <c r="B14" i="6"/>
  <c r="O66" i="5"/>
  <c r="O78" i="5" s="1"/>
  <c r="K69" i="5"/>
  <c r="K81" i="5" s="1"/>
  <c r="H68" i="5"/>
  <c r="H80" i="5" s="1"/>
  <c r="G45" i="6"/>
  <c r="D71" i="5"/>
  <c r="D83" i="5" s="1"/>
  <c r="C65" i="6"/>
  <c r="L68" i="5"/>
  <c r="L80" i="5" s="1"/>
  <c r="K52" i="5"/>
  <c r="K57" i="5" s="1"/>
  <c r="E61" i="6"/>
  <c r="F52" i="5"/>
  <c r="F57" i="5" s="1"/>
  <c r="E6" i="6" s="1"/>
  <c r="D64" i="5"/>
  <c r="D76" i="5" s="1"/>
  <c r="C14" i="6"/>
  <c r="Q65" i="5"/>
  <c r="Q77" i="5" s="1"/>
  <c r="K67" i="5"/>
  <c r="K79" i="5" s="1"/>
  <c r="R69" i="5"/>
  <c r="R81" i="5" s="1"/>
  <c r="F64" i="5"/>
  <c r="F76" i="5" s="1"/>
  <c r="E14" i="6"/>
  <c r="H22" i="6"/>
  <c r="E69" i="5"/>
  <c r="E81" i="5" s="1"/>
  <c r="D52" i="6"/>
  <c r="H64" i="5"/>
  <c r="H76" i="5" s="1"/>
  <c r="G14" i="6"/>
  <c r="H15" i="6"/>
  <c r="M71" i="5"/>
  <c r="M83" i="5" s="1"/>
  <c r="R68" i="5"/>
  <c r="R80" i="5" s="1"/>
  <c r="R67" i="5"/>
  <c r="R79" i="5" s="1"/>
  <c r="M65" i="5"/>
  <c r="M77" i="5" s="1"/>
  <c r="O52" i="5"/>
  <c r="O57" i="5" s="1"/>
  <c r="J69" i="5"/>
  <c r="J81" i="5" s="1"/>
  <c r="R63" i="5"/>
  <c r="M66" i="5"/>
  <c r="M78" i="5" s="1"/>
  <c r="G67" i="5"/>
  <c r="G79" i="5" s="1"/>
  <c r="F39" i="6"/>
  <c r="N64" i="5"/>
  <c r="N76" i="5" s="1"/>
  <c r="N52" i="5"/>
  <c r="N57" i="5" s="1"/>
  <c r="Q66" i="5"/>
  <c r="Q78" i="5" s="1"/>
  <c r="I67" i="5"/>
  <c r="I79" i="5" s="1"/>
  <c r="Q67" i="5"/>
  <c r="Q79" i="5" s="1"/>
  <c r="E67" i="5"/>
  <c r="E79" i="5" s="1"/>
  <c r="D39" i="6"/>
  <c r="H66" i="5"/>
  <c r="H78" i="5" s="1"/>
  <c r="G31" i="6"/>
  <c r="P65" i="5"/>
  <c r="P77" i="5" s="1"/>
  <c r="P52" i="5"/>
  <c r="I69" i="5"/>
  <c r="I81" i="5" s="1"/>
  <c r="E65" i="5"/>
  <c r="E77" i="5" s="1"/>
  <c r="D21" i="6"/>
  <c r="J67" i="5"/>
  <c r="J79" i="5" s="1"/>
  <c r="J66" i="5"/>
  <c r="J78" i="5" s="1"/>
  <c r="J65" i="5"/>
  <c r="J77" i="5" s="1"/>
  <c r="N69" i="5"/>
  <c r="N81" i="5" s="1"/>
  <c r="G66" i="5"/>
  <c r="G78" i="5" s="1"/>
  <c r="F31" i="6"/>
  <c r="J64" i="5"/>
  <c r="J76" i="5" s="1"/>
  <c r="R66" i="5"/>
  <c r="R78" i="5" s="1"/>
  <c r="G69" i="5"/>
  <c r="G81" i="5" s="1"/>
  <c r="F52" i="6"/>
  <c r="L67" i="5"/>
  <c r="L79" i="5" s="1"/>
  <c r="P64" i="5"/>
  <c r="P76" i="5" s="1"/>
  <c r="N63" i="5"/>
  <c r="P67" i="5"/>
  <c r="P79" i="5" s="1"/>
  <c r="O67" i="5"/>
  <c r="O79" i="5" s="1"/>
  <c r="H69" i="5"/>
  <c r="H81" i="5" s="1"/>
  <c r="G52" i="6"/>
  <c r="Q63" i="5"/>
  <c r="Q57" i="5"/>
  <c r="M67" i="5"/>
  <c r="M79" i="5" s="1"/>
  <c r="L63" i="5"/>
  <c r="M52" i="5"/>
  <c r="M57" i="5" s="1"/>
  <c r="H46" i="6"/>
  <c r="D67" i="5"/>
  <c r="D79" i="5" s="1"/>
  <c r="C39" i="6"/>
  <c r="J71" i="5"/>
  <c r="J83" i="5" s="1"/>
  <c r="D66" i="5"/>
  <c r="D78" i="5" s="1"/>
  <c r="C31" i="6"/>
  <c r="L66" i="5"/>
  <c r="L78" i="5" s="1"/>
  <c r="K71" i="5"/>
  <c r="K83" i="5" s="1"/>
  <c r="B61" i="6"/>
  <c r="C52" i="5"/>
  <c r="C57" i="5" s="1"/>
  <c r="B6" i="6" s="1"/>
  <c r="C69" i="5"/>
  <c r="C81" i="5" s="1"/>
  <c r="B52" i="6"/>
  <c r="L64" i="5"/>
  <c r="L76" i="5" s="1"/>
  <c r="N65" i="5"/>
  <c r="N77" i="5" s="1"/>
  <c r="J52" i="5"/>
  <c r="J57" i="5" s="1"/>
  <c r="R52" i="5"/>
  <c r="D65" i="5"/>
  <c r="D77" i="5" s="1"/>
  <c r="C21" i="6"/>
  <c r="F66" i="5"/>
  <c r="F78" i="5" s="1"/>
  <c r="E31" i="6"/>
  <c r="C63" i="5"/>
  <c r="B9" i="6"/>
  <c r="E63" i="5"/>
  <c r="D9" i="6"/>
  <c r="H53" i="6"/>
  <c r="H63" i="5"/>
  <c r="G9" i="6"/>
  <c r="F71" i="5"/>
  <c r="F83" i="5" s="1"/>
  <c r="E65" i="6"/>
  <c r="M68" i="5"/>
  <c r="M80" i="5" s="1"/>
  <c r="C67" i="5"/>
  <c r="C79" i="5" s="1"/>
  <c r="B39" i="6"/>
  <c r="E123" i="11" l="1"/>
  <c r="L108" i="11" s="1"/>
  <c r="L112" i="11" s="1"/>
  <c r="G98" i="5"/>
  <c r="F51" i="6" s="1"/>
  <c r="F50" i="6"/>
  <c r="D70" i="5"/>
  <c r="D82" i="5" s="1"/>
  <c r="C60" i="6"/>
  <c r="C98" i="5"/>
  <c r="B51" i="6" s="1"/>
  <c r="B50" i="6"/>
  <c r="N75" i="5"/>
  <c r="J94" i="5"/>
  <c r="I98" i="5"/>
  <c r="H93" i="5"/>
  <c r="G13" i="6" s="1"/>
  <c r="G12" i="6"/>
  <c r="E37" i="6"/>
  <c r="F96" i="5"/>
  <c r="E38" i="6" s="1"/>
  <c r="O100" i="5"/>
  <c r="H9" i="6"/>
  <c r="J70" i="5"/>
  <c r="J82" i="5" s="1"/>
  <c r="C70" i="5"/>
  <c r="C82" i="5" s="1"/>
  <c r="B60" i="6"/>
  <c r="G50" i="6"/>
  <c r="H98" i="5"/>
  <c r="G51" i="6" s="1"/>
  <c r="P70" i="5"/>
  <c r="P82" i="5" s="1"/>
  <c r="R75" i="5"/>
  <c r="R96" i="5"/>
  <c r="K96" i="5"/>
  <c r="K98" i="5"/>
  <c r="P95" i="5"/>
  <c r="J97" i="5"/>
  <c r="O98" i="5"/>
  <c r="D43" i="6"/>
  <c r="E97" i="5"/>
  <c r="D44" i="6" s="1"/>
  <c r="Q70" i="5"/>
  <c r="Q82" i="5" s="1"/>
  <c r="E70" i="5"/>
  <c r="E82" i="5" s="1"/>
  <c r="D60" i="6"/>
  <c r="M98" i="5"/>
  <c r="H94" i="5"/>
  <c r="G20" i="6" s="1"/>
  <c r="G19" i="6"/>
  <c r="L100" i="5"/>
  <c r="D29" i="6"/>
  <c r="E95" i="5"/>
  <c r="D30" i="6" s="1"/>
  <c r="I93" i="5"/>
  <c r="O97" i="5"/>
  <c r="D75" i="5"/>
  <c r="P57" i="5"/>
  <c r="E19" i="6"/>
  <c r="F94" i="5"/>
  <c r="E20" i="6" s="1"/>
  <c r="R93" i="5"/>
  <c r="D94" i="5"/>
  <c r="C20" i="6" s="1"/>
  <c r="C19" i="6"/>
  <c r="H95" i="5"/>
  <c r="G30" i="6" s="1"/>
  <c r="G29" i="6"/>
  <c r="B43" i="6"/>
  <c r="C97" i="5"/>
  <c r="B44" i="6" s="1"/>
  <c r="E63" i="6"/>
  <c r="F100" i="5"/>
  <c r="E64" i="6" s="1"/>
  <c r="K70" i="5"/>
  <c r="K82" i="5" s="1"/>
  <c r="K93" i="5"/>
  <c r="J75" i="5"/>
  <c r="C75" i="5"/>
  <c r="H61" i="6"/>
  <c r="J100" i="5"/>
  <c r="L75" i="5"/>
  <c r="P93" i="5"/>
  <c r="J93" i="5"/>
  <c r="J95" i="5"/>
  <c r="Q96" i="5"/>
  <c r="N93" i="5"/>
  <c r="D50" i="6"/>
  <c r="E98" i="5"/>
  <c r="D51" i="6" s="1"/>
  <c r="F75" i="5"/>
  <c r="G37" i="6"/>
  <c r="H96" i="5"/>
  <c r="G38" i="6" s="1"/>
  <c r="G75" i="5"/>
  <c r="H65" i="6"/>
  <c r="L95" i="5"/>
  <c r="Q95" i="5"/>
  <c r="I100" i="5"/>
  <c r="C29" i="6"/>
  <c r="D95" i="5"/>
  <c r="C30" i="6" s="1"/>
  <c r="R95" i="5"/>
  <c r="D37" i="6"/>
  <c r="E96" i="5"/>
  <c r="D38" i="6" s="1"/>
  <c r="H39" i="6"/>
  <c r="H75" i="5"/>
  <c r="O96" i="5"/>
  <c r="J98" i="5"/>
  <c r="R97" i="5"/>
  <c r="Q94" i="5"/>
  <c r="L97" i="5"/>
  <c r="O95" i="5"/>
  <c r="C43" i="6"/>
  <c r="D97" i="5"/>
  <c r="C44" i="6" s="1"/>
  <c r="K97" i="5"/>
  <c r="F98" i="5"/>
  <c r="E51" i="6" s="1"/>
  <c r="E50" i="6"/>
  <c r="G70" i="5"/>
  <c r="G82" i="5" s="1"/>
  <c r="F60" i="6"/>
  <c r="Q98" i="5"/>
  <c r="N100" i="5"/>
  <c r="D63" i="6"/>
  <c r="E100" i="5"/>
  <c r="D64" i="6" s="1"/>
  <c r="N95" i="5"/>
  <c r="K95" i="5"/>
  <c r="H100" i="5"/>
  <c r="G64" i="6" s="1"/>
  <c r="G63" i="6"/>
  <c r="C100" i="5"/>
  <c r="B64" i="6" s="1"/>
  <c r="B63" i="6"/>
  <c r="P125" i="5"/>
  <c r="P75" i="5"/>
  <c r="N97" i="5"/>
  <c r="M70" i="5"/>
  <c r="M82" i="5" s="1"/>
  <c r="E94" i="5"/>
  <c r="D20" i="6" s="1"/>
  <c r="D19" i="6"/>
  <c r="Q97" i="5"/>
  <c r="N94" i="5"/>
  <c r="D96" i="5"/>
  <c r="C38" i="6" s="1"/>
  <c r="C37" i="6"/>
  <c r="G95" i="5"/>
  <c r="F30" i="6" s="1"/>
  <c r="F29" i="6"/>
  <c r="O70" i="5"/>
  <c r="O82" i="5" s="1"/>
  <c r="H14" i="6"/>
  <c r="H21" i="6"/>
  <c r="E93" i="5"/>
  <c r="D13" i="6" s="1"/>
  <c r="D12" i="6"/>
  <c r="F43" i="6"/>
  <c r="G97" i="5"/>
  <c r="F44" i="6" s="1"/>
  <c r="O93" i="5"/>
  <c r="H31" i="6"/>
  <c r="I70" i="5"/>
  <c r="I82" i="5" s="1"/>
  <c r="L70" i="5"/>
  <c r="L82" i="5" s="1"/>
  <c r="H70" i="5"/>
  <c r="H82" i="5" s="1"/>
  <c r="G60" i="6"/>
  <c r="O75" i="5"/>
  <c r="L93" i="5"/>
  <c r="N98" i="5"/>
  <c r="M95" i="5"/>
  <c r="B37" i="6"/>
  <c r="C96" i="5"/>
  <c r="B38" i="6" s="1"/>
  <c r="F95" i="5"/>
  <c r="E30" i="6" s="1"/>
  <c r="E29" i="6"/>
  <c r="K100" i="5"/>
  <c r="M96" i="5"/>
  <c r="L96" i="5"/>
  <c r="J96" i="5"/>
  <c r="P94" i="5"/>
  <c r="I96" i="5"/>
  <c r="F37" i="6"/>
  <c r="G96" i="5"/>
  <c r="F38" i="6" s="1"/>
  <c r="P96" i="5"/>
  <c r="M100" i="5"/>
  <c r="E12" i="6"/>
  <c r="F93" i="5"/>
  <c r="E13" i="6" s="1"/>
  <c r="D93" i="5"/>
  <c r="C13" i="6" s="1"/>
  <c r="C12" i="6"/>
  <c r="D100" i="5"/>
  <c r="C64" i="6" s="1"/>
  <c r="C63" i="6"/>
  <c r="B12" i="6"/>
  <c r="C93" i="5"/>
  <c r="B13" i="6" s="1"/>
  <c r="C94" i="5"/>
  <c r="B20" i="6" s="1"/>
  <c r="B19" i="6"/>
  <c r="M75" i="5"/>
  <c r="G100" i="5"/>
  <c r="F64" i="6" s="1"/>
  <c r="F63" i="6"/>
  <c r="K94" i="5"/>
  <c r="H45" i="6"/>
  <c r="C95" i="5"/>
  <c r="B30" i="6" s="1"/>
  <c r="B29" i="6"/>
  <c r="L94" i="5"/>
  <c r="M93" i="5"/>
  <c r="I97" i="5"/>
  <c r="I75" i="5"/>
  <c r="I94" i="5"/>
  <c r="R100" i="5"/>
  <c r="M97" i="5"/>
  <c r="F70" i="5"/>
  <c r="F82" i="5" s="1"/>
  <c r="E60" i="6"/>
  <c r="R94" i="5"/>
  <c r="E125" i="5"/>
  <c r="E75" i="5"/>
  <c r="R70" i="5"/>
  <c r="R82" i="5" s="1"/>
  <c r="H52" i="6"/>
  <c r="Q75" i="5"/>
  <c r="N70" i="5"/>
  <c r="N82" i="5" s="1"/>
  <c r="R57" i="5"/>
  <c r="M94" i="5"/>
  <c r="R98" i="5"/>
  <c r="G43" i="6"/>
  <c r="H97" i="5"/>
  <c r="G44" i="6" s="1"/>
  <c r="P98" i="5"/>
  <c r="Q100" i="5"/>
  <c r="P100" i="5"/>
  <c r="C50" i="6"/>
  <c r="D98" i="5"/>
  <c r="C51" i="6" s="1"/>
  <c r="Q93" i="5"/>
  <c r="K75" i="5"/>
  <c r="I95" i="5"/>
  <c r="G94" i="5"/>
  <c r="F20" i="6" s="1"/>
  <c r="F19" i="6"/>
  <c r="O94" i="5"/>
  <c r="F97" i="5"/>
  <c r="E44" i="6" s="1"/>
  <c r="E43" i="6"/>
  <c r="N96" i="5"/>
  <c r="D57" i="5"/>
  <c r="C6" i="6" s="1"/>
  <c r="P97" i="5"/>
  <c r="F12" i="6"/>
  <c r="G93" i="5"/>
  <c r="F13" i="6" s="1"/>
  <c r="L98" i="5"/>
  <c r="N108" i="11" l="1"/>
  <c r="N112" i="11" s="1"/>
  <c r="I108" i="11"/>
  <c r="I112" i="11" s="1"/>
  <c r="F108" i="11"/>
  <c r="F112" i="11" s="1"/>
  <c r="O108" i="11"/>
  <c r="O112" i="11" s="1"/>
  <c r="E108" i="11"/>
  <c r="E112" i="11" s="1"/>
  <c r="G108" i="11"/>
  <c r="G112" i="11" s="1"/>
  <c r="M108" i="11"/>
  <c r="M112" i="11" s="1"/>
  <c r="C108" i="11"/>
  <c r="C112" i="11" s="1"/>
  <c r="D108" i="11"/>
  <c r="D112" i="11" s="1"/>
  <c r="J108" i="11"/>
  <c r="J112" i="11" s="1"/>
  <c r="K108" i="11"/>
  <c r="K112" i="11" s="1"/>
  <c r="H108" i="11"/>
  <c r="H112" i="11" s="1"/>
  <c r="M125" i="5"/>
  <c r="C125" i="5"/>
  <c r="J125" i="5"/>
  <c r="J139" i="5" s="1"/>
  <c r="Q125" i="5"/>
  <c r="H6" i="6"/>
  <c r="G125" i="5"/>
  <c r="G140" i="5" s="1"/>
  <c r="K125" i="5"/>
  <c r="K135" i="5" s="1"/>
  <c r="H44" i="6"/>
  <c r="N92" i="5"/>
  <c r="N87" i="5"/>
  <c r="Q92" i="5"/>
  <c r="Q87" i="5"/>
  <c r="M92" i="5"/>
  <c r="M87" i="5"/>
  <c r="H38" i="6"/>
  <c r="O92" i="5"/>
  <c r="O87" i="5"/>
  <c r="L92" i="5"/>
  <c r="L87" i="5"/>
  <c r="J132" i="5"/>
  <c r="J133" i="5"/>
  <c r="J134" i="5"/>
  <c r="J144" i="5"/>
  <c r="J148" i="5"/>
  <c r="J153" i="5"/>
  <c r="J155" i="5"/>
  <c r="J156" i="5"/>
  <c r="J158" i="5"/>
  <c r="J161" i="5"/>
  <c r="J162" i="5"/>
  <c r="J163" i="5"/>
  <c r="J164" i="5"/>
  <c r="J167" i="5"/>
  <c r="J169" i="5"/>
  <c r="J171" i="5"/>
  <c r="J172" i="5"/>
  <c r="J173" i="5"/>
  <c r="J174" i="5"/>
  <c r="J175" i="5"/>
  <c r="J177" i="5"/>
  <c r="J179" i="5"/>
  <c r="J180" i="5"/>
  <c r="J181" i="5"/>
  <c r="J182" i="5"/>
  <c r="J183" i="5"/>
  <c r="J184" i="5"/>
  <c r="J187" i="5"/>
  <c r="J129" i="5"/>
  <c r="J136" i="5"/>
  <c r="J128" i="5"/>
  <c r="J137" i="5"/>
  <c r="J142" i="5"/>
  <c r="J146" i="5"/>
  <c r="J138" i="5"/>
  <c r="J140" i="5"/>
  <c r="J145" i="5"/>
  <c r="J151" i="5"/>
  <c r="J141" i="5"/>
  <c r="J147" i="5"/>
  <c r="J149" i="5"/>
  <c r="J203" i="5"/>
  <c r="J202" i="5"/>
  <c r="J206" i="5"/>
  <c r="J207" i="5"/>
  <c r="J208" i="5"/>
  <c r="J209" i="5"/>
  <c r="J210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127" i="5"/>
  <c r="J201" i="5"/>
  <c r="J205" i="5"/>
  <c r="J195" i="5"/>
  <c r="J204" i="5"/>
  <c r="J190" i="5"/>
  <c r="J257" i="5"/>
  <c r="J261" i="5"/>
  <c r="J265" i="5"/>
  <c r="J269" i="5"/>
  <c r="J193" i="5"/>
  <c r="J198" i="5"/>
  <c r="J188" i="5"/>
  <c r="J196" i="5"/>
  <c r="J200" i="5"/>
  <c r="J256" i="5"/>
  <c r="J260" i="5"/>
  <c r="J264" i="5"/>
  <c r="J268" i="5"/>
  <c r="J143" i="5"/>
  <c r="J191" i="5"/>
  <c r="J194" i="5"/>
  <c r="J263" i="5"/>
  <c r="J189" i="5"/>
  <c r="J262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197" i="5"/>
  <c r="J259" i="5"/>
  <c r="J267" i="5"/>
  <c r="J266" i="5"/>
  <c r="J258" i="5"/>
  <c r="J192" i="5"/>
  <c r="H43" i="6"/>
  <c r="H60" i="6"/>
  <c r="N125" i="5"/>
  <c r="I99" i="5"/>
  <c r="J92" i="5"/>
  <c r="J87" i="5"/>
  <c r="Q126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27" i="5"/>
  <c r="Q143" i="5"/>
  <c r="Q147" i="5"/>
  <c r="Q151" i="5"/>
  <c r="Q141" i="5"/>
  <c r="Q145" i="5"/>
  <c r="Q149" i="5"/>
  <c r="Q174" i="5"/>
  <c r="Q176" i="5"/>
  <c r="Q178" i="5"/>
  <c r="Q180" i="5"/>
  <c r="Q146" i="5"/>
  <c r="Q152" i="5"/>
  <c r="Q156" i="5"/>
  <c r="Q164" i="5"/>
  <c r="Q168" i="5"/>
  <c r="Q172" i="5"/>
  <c r="Q183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42" i="5"/>
  <c r="Q173" i="5"/>
  <c r="Q175" i="5"/>
  <c r="Q177" i="5"/>
  <c r="Q179" i="5"/>
  <c r="Q154" i="5"/>
  <c r="Q166" i="5"/>
  <c r="Q170" i="5"/>
  <c r="Q181" i="5"/>
  <c r="Q185" i="5"/>
  <c r="Q144" i="5"/>
  <c r="Q150" i="5"/>
  <c r="Q160" i="5"/>
  <c r="Q167" i="5"/>
  <c r="Q202" i="5"/>
  <c r="Q182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157" i="5"/>
  <c r="Q161" i="5"/>
  <c r="Q171" i="5"/>
  <c r="Q186" i="5"/>
  <c r="Q201" i="5"/>
  <c r="Q205" i="5"/>
  <c r="Q165" i="5"/>
  <c r="Q153" i="5"/>
  <c r="Q158" i="5"/>
  <c r="Q162" i="5"/>
  <c r="Q184" i="5"/>
  <c r="Q200" i="5"/>
  <c r="Q204" i="5"/>
  <c r="Q163" i="5"/>
  <c r="Q199" i="5"/>
  <c r="Q256" i="5"/>
  <c r="Q260" i="5"/>
  <c r="Q264" i="5"/>
  <c r="Q268" i="5"/>
  <c r="Q155" i="5"/>
  <c r="Q259" i="5"/>
  <c r="Q263" i="5"/>
  <c r="Q267" i="5"/>
  <c r="Q148" i="5"/>
  <c r="Q258" i="5"/>
  <c r="Q266" i="5"/>
  <c r="Q159" i="5"/>
  <c r="Q257" i="5"/>
  <c r="Q265" i="5"/>
  <c r="Q255" i="5"/>
  <c r="Q262" i="5"/>
  <c r="Q169" i="5"/>
  <c r="Q270" i="5"/>
  <c r="Q274" i="5"/>
  <c r="Q278" i="5"/>
  <c r="Q282" i="5"/>
  <c r="Q286" i="5"/>
  <c r="Q290" i="5"/>
  <c r="Q294" i="5"/>
  <c r="Q298" i="5"/>
  <c r="Q302" i="5"/>
  <c r="Q306" i="5"/>
  <c r="Q203" i="5"/>
  <c r="Q261" i="5"/>
  <c r="Q271" i="5"/>
  <c r="Q275" i="5"/>
  <c r="Q279" i="5"/>
  <c r="Q283" i="5"/>
  <c r="Q287" i="5"/>
  <c r="Q291" i="5"/>
  <c r="Q295" i="5"/>
  <c r="Q299" i="5"/>
  <c r="Q303" i="5"/>
  <c r="Q307" i="5"/>
  <c r="Q272" i="5"/>
  <c r="Q276" i="5"/>
  <c r="Q280" i="5"/>
  <c r="Q284" i="5"/>
  <c r="Q288" i="5"/>
  <c r="Q292" i="5"/>
  <c r="Q296" i="5"/>
  <c r="Q300" i="5"/>
  <c r="Q304" i="5"/>
  <c r="Q273" i="5"/>
  <c r="Q289" i="5"/>
  <c r="Q305" i="5"/>
  <c r="Q277" i="5"/>
  <c r="Q293" i="5"/>
  <c r="Q281" i="5"/>
  <c r="Q297" i="5"/>
  <c r="Q301" i="5"/>
  <c r="Q269" i="5"/>
  <c r="Q285" i="5"/>
  <c r="I92" i="5"/>
  <c r="I87" i="5"/>
  <c r="H29" i="6"/>
  <c r="M127" i="5"/>
  <c r="M138" i="5"/>
  <c r="M141" i="5"/>
  <c r="M145" i="5"/>
  <c r="M149" i="5"/>
  <c r="M130" i="5"/>
  <c r="M131" i="5"/>
  <c r="M132" i="5"/>
  <c r="M133" i="5"/>
  <c r="M134" i="5"/>
  <c r="M135" i="5"/>
  <c r="M126" i="5"/>
  <c r="M129" i="5"/>
  <c r="M144" i="5"/>
  <c r="M148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36" i="5"/>
  <c r="M140" i="5"/>
  <c r="M128" i="5"/>
  <c r="M143" i="5"/>
  <c r="M147" i="5"/>
  <c r="M151" i="5"/>
  <c r="M146" i="5"/>
  <c r="M181" i="5"/>
  <c r="M185" i="5"/>
  <c r="M139" i="5"/>
  <c r="M150" i="5"/>
  <c r="M183" i="5"/>
  <c r="M187" i="5"/>
  <c r="M188" i="5"/>
  <c r="M189" i="5"/>
  <c r="M190" i="5"/>
  <c r="M191" i="5"/>
  <c r="M192" i="5"/>
  <c r="M193" i="5"/>
  <c r="M194" i="5"/>
  <c r="M195" i="5"/>
  <c r="M196" i="5"/>
  <c r="M197" i="5"/>
  <c r="M137" i="5"/>
  <c r="M182" i="5"/>
  <c r="M186" i="5"/>
  <c r="M198" i="5"/>
  <c r="M200" i="5"/>
  <c r="M204" i="5"/>
  <c r="M184" i="5"/>
  <c r="M199" i="5"/>
  <c r="M203" i="5"/>
  <c r="M259" i="5"/>
  <c r="M263" i="5"/>
  <c r="M267" i="5"/>
  <c r="M207" i="5"/>
  <c r="M211" i="5"/>
  <c r="M215" i="5"/>
  <c r="M219" i="5"/>
  <c r="M223" i="5"/>
  <c r="M227" i="5"/>
  <c r="M231" i="5"/>
  <c r="M235" i="5"/>
  <c r="M239" i="5"/>
  <c r="M243" i="5"/>
  <c r="M247" i="5"/>
  <c r="M251" i="5"/>
  <c r="M255" i="5"/>
  <c r="M201" i="5"/>
  <c r="M258" i="5"/>
  <c r="M262" i="5"/>
  <c r="M266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14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29" i="5"/>
  <c r="M232" i="5"/>
  <c r="M257" i="5"/>
  <c r="M265" i="5"/>
  <c r="M233" i="5"/>
  <c r="M236" i="5"/>
  <c r="M208" i="5"/>
  <c r="M237" i="5"/>
  <c r="M240" i="5"/>
  <c r="M256" i="5"/>
  <c r="M264" i="5"/>
  <c r="M209" i="5"/>
  <c r="M212" i="5"/>
  <c r="M241" i="5"/>
  <c r="M244" i="5"/>
  <c r="M205" i="5"/>
  <c r="M213" i="5"/>
  <c r="M216" i="5"/>
  <c r="M245" i="5"/>
  <c r="M248" i="5"/>
  <c r="M261" i="5"/>
  <c r="M269" i="5"/>
  <c r="M202" i="5"/>
  <c r="M217" i="5"/>
  <c r="M220" i="5"/>
  <c r="M249" i="5"/>
  <c r="M252" i="5"/>
  <c r="M221" i="5"/>
  <c r="M224" i="5"/>
  <c r="M253" i="5"/>
  <c r="M268" i="5"/>
  <c r="M225" i="5"/>
  <c r="M260" i="5"/>
  <c r="M228" i="5"/>
  <c r="H37" i="6"/>
  <c r="O125" i="5"/>
  <c r="P92" i="5"/>
  <c r="P87" i="5"/>
  <c r="L125" i="5"/>
  <c r="D58" i="6"/>
  <c r="E99" i="5"/>
  <c r="D59" i="6" s="1"/>
  <c r="B58" i="6"/>
  <c r="C99" i="5"/>
  <c r="B59" i="6" s="1"/>
  <c r="H50" i="6"/>
  <c r="I125" i="5"/>
  <c r="H30" i="6"/>
  <c r="H19" i="6"/>
  <c r="O99" i="5"/>
  <c r="P128" i="5"/>
  <c r="P129" i="5"/>
  <c r="P130" i="5"/>
  <c r="P131" i="5"/>
  <c r="P132" i="5"/>
  <c r="P133" i="5"/>
  <c r="P134" i="5"/>
  <c r="P127" i="5"/>
  <c r="P137" i="5"/>
  <c r="P142" i="5"/>
  <c r="P146" i="5"/>
  <c r="P150" i="5"/>
  <c r="P141" i="5"/>
  <c r="P145" i="5"/>
  <c r="P149" i="5"/>
  <c r="P126" i="5"/>
  <c r="P135" i="5"/>
  <c r="P139" i="5"/>
  <c r="P144" i="5"/>
  <c r="P148" i="5"/>
  <c r="P152" i="5"/>
  <c r="P156" i="5"/>
  <c r="P164" i="5"/>
  <c r="P168" i="5"/>
  <c r="P172" i="5"/>
  <c r="P183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140" i="5"/>
  <c r="P143" i="5"/>
  <c r="P138" i="5"/>
  <c r="P155" i="5"/>
  <c r="P165" i="5"/>
  <c r="P169" i="5"/>
  <c r="P182" i="5"/>
  <c r="P136" i="5"/>
  <c r="P154" i="5"/>
  <c r="P166" i="5"/>
  <c r="P170" i="5"/>
  <c r="P181" i="5"/>
  <c r="P185" i="5"/>
  <c r="P147" i="5"/>
  <c r="P153" i="5"/>
  <c r="P157" i="5"/>
  <c r="P158" i="5"/>
  <c r="P159" i="5"/>
  <c r="P160" i="5"/>
  <c r="P161" i="5"/>
  <c r="P162" i="5"/>
  <c r="P163" i="5"/>
  <c r="P167" i="5"/>
  <c r="P171" i="5"/>
  <c r="P176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151" i="5"/>
  <c r="P186" i="5"/>
  <c r="P174" i="5"/>
  <c r="P179" i="5"/>
  <c r="P177" i="5"/>
  <c r="P184" i="5"/>
  <c r="P173" i="5"/>
  <c r="P175" i="5"/>
  <c r="P180" i="5"/>
  <c r="P178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F58" i="6"/>
  <c r="G99" i="5"/>
  <c r="F59" i="6" s="1"/>
  <c r="F92" i="5"/>
  <c r="F87" i="5"/>
  <c r="E4" i="6" s="1"/>
  <c r="E7" i="6"/>
  <c r="D87" i="5"/>
  <c r="C4" i="6" s="1"/>
  <c r="D92" i="5"/>
  <c r="C7" i="6"/>
  <c r="R87" i="5"/>
  <c r="R92" i="5"/>
  <c r="H51" i="6"/>
  <c r="N99" i="5"/>
  <c r="E58" i="6"/>
  <c r="F99" i="5"/>
  <c r="E59" i="6" s="1"/>
  <c r="K87" i="5"/>
  <c r="K92" i="5"/>
  <c r="H20" i="6"/>
  <c r="H99" i="5"/>
  <c r="G59" i="6" s="1"/>
  <c r="G58" i="6"/>
  <c r="H63" i="6"/>
  <c r="F125" i="5"/>
  <c r="D125" i="5"/>
  <c r="Q99" i="5"/>
  <c r="R125" i="5"/>
  <c r="J99" i="5"/>
  <c r="D99" i="5"/>
  <c r="C59" i="6" s="1"/>
  <c r="C58" i="6"/>
  <c r="K188" i="5"/>
  <c r="K196" i="5"/>
  <c r="E92" i="5"/>
  <c r="D7" i="6"/>
  <c r="E87" i="5"/>
  <c r="D4" i="6" s="1"/>
  <c r="H12" i="6"/>
  <c r="L99" i="5"/>
  <c r="H92" i="5"/>
  <c r="H87" i="5"/>
  <c r="G4" i="6" s="1"/>
  <c r="G7" i="6"/>
  <c r="C92" i="5"/>
  <c r="B7" i="6"/>
  <c r="C87" i="5"/>
  <c r="B4" i="6" s="1"/>
  <c r="P99" i="5"/>
  <c r="R99" i="5"/>
  <c r="H13" i="6"/>
  <c r="H64" i="6"/>
  <c r="K99" i="5"/>
  <c r="E127" i="5"/>
  <c r="E129" i="5"/>
  <c r="E142" i="5"/>
  <c r="E146" i="5"/>
  <c r="E150" i="5"/>
  <c r="E126" i="5"/>
  <c r="E137" i="5"/>
  <c r="E128" i="5"/>
  <c r="E138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44" i="5"/>
  <c r="E148" i="5"/>
  <c r="E152" i="5"/>
  <c r="E139" i="5"/>
  <c r="E131" i="5"/>
  <c r="E135" i="5"/>
  <c r="E145" i="5"/>
  <c r="E182" i="5"/>
  <c r="E186" i="5"/>
  <c r="E132" i="5"/>
  <c r="E147" i="5"/>
  <c r="E133" i="5"/>
  <c r="E184" i="5"/>
  <c r="E143" i="5"/>
  <c r="E149" i="5"/>
  <c r="E188" i="5"/>
  <c r="E189" i="5"/>
  <c r="E190" i="5"/>
  <c r="E191" i="5"/>
  <c r="E192" i="5"/>
  <c r="E193" i="5"/>
  <c r="E194" i="5"/>
  <c r="E195" i="5"/>
  <c r="E196" i="5"/>
  <c r="E197" i="5"/>
  <c r="E130" i="5"/>
  <c r="E134" i="5"/>
  <c r="E151" i="5"/>
  <c r="E201" i="5"/>
  <c r="E205" i="5"/>
  <c r="E140" i="5"/>
  <c r="E183" i="5"/>
  <c r="E200" i="5"/>
  <c r="E204" i="5"/>
  <c r="E141" i="5"/>
  <c r="E187" i="5"/>
  <c r="E198" i="5"/>
  <c r="E203" i="5"/>
  <c r="E210" i="5"/>
  <c r="E214" i="5"/>
  <c r="E218" i="5"/>
  <c r="E222" i="5"/>
  <c r="E226" i="5"/>
  <c r="E230" i="5"/>
  <c r="E234" i="5"/>
  <c r="E238" i="5"/>
  <c r="E242" i="5"/>
  <c r="E246" i="5"/>
  <c r="E250" i="5"/>
  <c r="E254" i="5"/>
  <c r="E206" i="5"/>
  <c r="E259" i="5"/>
  <c r="E263" i="5"/>
  <c r="E267" i="5"/>
  <c r="E136" i="5"/>
  <c r="E185" i="5"/>
  <c r="E209" i="5"/>
  <c r="E213" i="5"/>
  <c r="E217" i="5"/>
  <c r="E221" i="5"/>
  <c r="E225" i="5"/>
  <c r="E229" i="5"/>
  <c r="E233" i="5"/>
  <c r="E237" i="5"/>
  <c r="E241" i="5"/>
  <c r="E245" i="5"/>
  <c r="E249" i="5"/>
  <c r="E253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258" i="5"/>
  <c r="E262" i="5"/>
  <c r="E266" i="5"/>
  <c r="E270" i="5"/>
  <c r="E199" i="5"/>
  <c r="E202" i="5"/>
  <c r="E208" i="5"/>
  <c r="E212" i="5"/>
  <c r="E216" i="5"/>
  <c r="E220" i="5"/>
  <c r="E224" i="5"/>
  <c r="E228" i="5"/>
  <c r="E232" i="5"/>
  <c r="E236" i="5"/>
  <c r="E240" i="5"/>
  <c r="E244" i="5"/>
  <c r="E248" i="5"/>
  <c r="E252" i="5"/>
  <c r="E215" i="5"/>
  <c r="E247" i="5"/>
  <c r="E219" i="5"/>
  <c r="E251" i="5"/>
  <c r="E261" i="5"/>
  <c r="E269" i="5"/>
  <c r="E223" i="5"/>
  <c r="E255" i="5"/>
  <c r="E227" i="5"/>
  <c r="E260" i="5"/>
  <c r="E268" i="5"/>
  <c r="E231" i="5"/>
  <c r="E235" i="5"/>
  <c r="E257" i="5"/>
  <c r="E265" i="5"/>
  <c r="E207" i="5"/>
  <c r="E239" i="5"/>
  <c r="E211" i="5"/>
  <c r="E264" i="5"/>
  <c r="E256" i="5"/>
  <c r="E243" i="5"/>
  <c r="M99" i="5"/>
  <c r="H125" i="5"/>
  <c r="F7" i="6"/>
  <c r="G87" i="5"/>
  <c r="F4" i="6" s="1"/>
  <c r="G92" i="5"/>
  <c r="C126" i="5"/>
  <c r="C127" i="5"/>
  <c r="C128" i="5"/>
  <c r="C137" i="5"/>
  <c r="C141" i="5"/>
  <c r="C145" i="5"/>
  <c r="C149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38" i="5"/>
  <c r="C139" i="5"/>
  <c r="C143" i="5"/>
  <c r="C147" i="5"/>
  <c r="C151" i="5"/>
  <c r="C130" i="5"/>
  <c r="C131" i="5"/>
  <c r="C132" i="5"/>
  <c r="C133" i="5"/>
  <c r="C134" i="5"/>
  <c r="C135" i="5"/>
  <c r="C185" i="5"/>
  <c r="C150" i="5"/>
  <c r="C175" i="5"/>
  <c r="C177" i="5"/>
  <c r="C179" i="5"/>
  <c r="C181" i="5"/>
  <c r="C136" i="5"/>
  <c r="C144" i="5"/>
  <c r="C184" i="5"/>
  <c r="C146" i="5"/>
  <c r="C152" i="5"/>
  <c r="C183" i="5"/>
  <c r="C187" i="5"/>
  <c r="C129" i="5"/>
  <c r="C174" i="5"/>
  <c r="C176" i="5"/>
  <c r="C178" i="5"/>
  <c r="C180" i="5"/>
  <c r="C140" i="5"/>
  <c r="C200" i="5"/>
  <c r="C204" i="5"/>
  <c r="C188" i="5"/>
  <c r="C189" i="5"/>
  <c r="C190" i="5"/>
  <c r="C191" i="5"/>
  <c r="C192" i="5"/>
  <c r="C193" i="5"/>
  <c r="C194" i="5"/>
  <c r="C195" i="5"/>
  <c r="C196" i="5"/>
  <c r="C197" i="5"/>
  <c r="C198" i="5"/>
  <c r="C203" i="5"/>
  <c r="C18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142" i="5"/>
  <c r="C148" i="5"/>
  <c r="C182" i="5"/>
  <c r="C199" i="5"/>
  <c r="C202" i="5"/>
  <c r="C206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258" i="5"/>
  <c r="C262" i="5"/>
  <c r="C266" i="5"/>
  <c r="C270" i="5"/>
  <c r="C205" i="5"/>
  <c r="C257" i="5"/>
  <c r="C261" i="5"/>
  <c r="C265" i="5"/>
  <c r="C269" i="5"/>
  <c r="C260" i="5"/>
  <c r="C268" i="5"/>
  <c r="C201" i="5"/>
  <c r="C259" i="5"/>
  <c r="C267" i="5"/>
  <c r="C256" i="5"/>
  <c r="C264" i="5"/>
  <c r="C263" i="5"/>
  <c r="G182" i="5" l="1"/>
  <c r="J130" i="5"/>
  <c r="J185" i="5"/>
  <c r="J176" i="5"/>
  <c r="J166" i="5"/>
  <c r="J154" i="5"/>
  <c r="J126" i="5"/>
  <c r="K273" i="5"/>
  <c r="K233" i="5"/>
  <c r="K282" i="5"/>
  <c r="K227" i="5"/>
  <c r="K151" i="5"/>
  <c r="G220" i="5"/>
  <c r="K147" i="5"/>
  <c r="J211" i="5"/>
  <c r="J199" i="5"/>
  <c r="J150" i="5"/>
  <c r="J186" i="5"/>
  <c r="J178" i="5"/>
  <c r="J170" i="5"/>
  <c r="J159" i="5"/>
  <c r="J135" i="5"/>
  <c r="G244" i="5"/>
  <c r="K272" i="5"/>
  <c r="K305" i="5"/>
  <c r="K201" i="5"/>
  <c r="K217" i="5"/>
  <c r="K162" i="5"/>
  <c r="G296" i="5"/>
  <c r="K171" i="5"/>
  <c r="G302" i="5"/>
  <c r="K304" i="5"/>
  <c r="K250" i="5"/>
  <c r="K211" i="5"/>
  <c r="K161" i="5"/>
  <c r="G287" i="5"/>
  <c r="K259" i="5"/>
  <c r="K298" i="5"/>
  <c r="K249" i="5"/>
  <c r="K203" i="5"/>
  <c r="K155" i="5"/>
  <c r="G286" i="5"/>
  <c r="K257" i="5"/>
  <c r="K243" i="5"/>
  <c r="G265" i="5"/>
  <c r="G280" i="5"/>
  <c r="K218" i="5"/>
  <c r="K267" i="5"/>
  <c r="K289" i="5"/>
  <c r="K199" i="5"/>
  <c r="K133" i="5"/>
  <c r="K263" i="5"/>
  <c r="K288" i="5"/>
  <c r="K234" i="5"/>
  <c r="K141" i="5"/>
  <c r="K132" i="5"/>
  <c r="G252" i="5"/>
  <c r="G213" i="5"/>
  <c r="K197" i="5"/>
  <c r="K198" i="5"/>
  <c r="K303" i="5"/>
  <c r="K287" i="5"/>
  <c r="K271" i="5"/>
  <c r="K248" i="5"/>
  <c r="K232" i="5"/>
  <c r="K216" i="5"/>
  <c r="K179" i="5"/>
  <c r="K143" i="5"/>
  <c r="K160" i="5"/>
  <c r="K131" i="5"/>
  <c r="K205" i="5"/>
  <c r="K190" i="5"/>
  <c r="K297" i="5"/>
  <c r="K281" i="5"/>
  <c r="K192" i="5"/>
  <c r="K242" i="5"/>
  <c r="K226" i="5"/>
  <c r="K210" i="5"/>
  <c r="K145" i="5"/>
  <c r="K170" i="5"/>
  <c r="K154" i="5"/>
  <c r="J168" i="5"/>
  <c r="J160" i="5"/>
  <c r="J152" i="5"/>
  <c r="J131" i="5"/>
  <c r="G212" i="5"/>
  <c r="G278" i="5"/>
  <c r="K178" i="5"/>
  <c r="K204" i="5"/>
  <c r="K296" i="5"/>
  <c r="K280" i="5"/>
  <c r="K183" i="5"/>
  <c r="K241" i="5"/>
  <c r="K225" i="5"/>
  <c r="K209" i="5"/>
  <c r="K184" i="5"/>
  <c r="K169" i="5"/>
  <c r="K153" i="5"/>
  <c r="G303" i="5"/>
  <c r="G217" i="5"/>
  <c r="K149" i="5"/>
  <c r="K195" i="5"/>
  <c r="K295" i="5"/>
  <c r="K279" i="5"/>
  <c r="K175" i="5"/>
  <c r="K240" i="5"/>
  <c r="K224" i="5"/>
  <c r="K208" i="5"/>
  <c r="K138" i="5"/>
  <c r="K168" i="5"/>
  <c r="K152" i="5"/>
  <c r="K200" i="5"/>
  <c r="K306" i="5"/>
  <c r="K290" i="5"/>
  <c r="K274" i="5"/>
  <c r="K251" i="5"/>
  <c r="K235" i="5"/>
  <c r="K219" i="5"/>
  <c r="K177" i="5"/>
  <c r="K128" i="5"/>
  <c r="K163" i="5"/>
  <c r="K134" i="5"/>
  <c r="J165" i="5"/>
  <c r="J157" i="5"/>
  <c r="G297" i="5"/>
  <c r="G250" i="5"/>
  <c r="K194" i="5"/>
  <c r="K193" i="5"/>
  <c r="K187" i="5"/>
  <c r="K302" i="5"/>
  <c r="K294" i="5"/>
  <c r="K286" i="5"/>
  <c r="K270" i="5"/>
  <c r="K255" i="5"/>
  <c r="K247" i="5"/>
  <c r="K239" i="5"/>
  <c r="K231" i="5"/>
  <c r="K223" i="5"/>
  <c r="K215" i="5"/>
  <c r="K207" i="5"/>
  <c r="K174" i="5"/>
  <c r="K150" i="5"/>
  <c r="K140" i="5"/>
  <c r="K167" i="5"/>
  <c r="K148" i="5"/>
  <c r="K130" i="5"/>
  <c r="K268" i="5"/>
  <c r="K176" i="5"/>
  <c r="K269" i="5"/>
  <c r="K180" i="5"/>
  <c r="K301" i="5"/>
  <c r="K293" i="5"/>
  <c r="K285" i="5"/>
  <c r="K277" i="5"/>
  <c r="K266" i="5"/>
  <c r="K254" i="5"/>
  <c r="K246" i="5"/>
  <c r="K238" i="5"/>
  <c r="K230" i="5"/>
  <c r="K222" i="5"/>
  <c r="K214" i="5"/>
  <c r="K206" i="5"/>
  <c r="K185" i="5"/>
  <c r="K146" i="5"/>
  <c r="K136" i="5"/>
  <c r="K166" i="5"/>
  <c r="K158" i="5"/>
  <c r="K144" i="5"/>
  <c r="K127" i="5"/>
  <c r="G228" i="5"/>
  <c r="G270" i="5"/>
  <c r="G295" i="5"/>
  <c r="G277" i="5"/>
  <c r="G242" i="5"/>
  <c r="K213" i="5"/>
  <c r="K202" i="5"/>
  <c r="K186" i="5"/>
  <c r="K142" i="5"/>
  <c r="K129" i="5"/>
  <c r="K165" i="5"/>
  <c r="K157" i="5"/>
  <c r="K139" i="5"/>
  <c r="K126" i="5"/>
  <c r="G199" i="5"/>
  <c r="G262" i="5"/>
  <c r="G294" i="5"/>
  <c r="G271" i="5"/>
  <c r="G238" i="5"/>
  <c r="K191" i="5"/>
  <c r="K278" i="5"/>
  <c r="K159" i="5"/>
  <c r="K260" i="5"/>
  <c r="K264" i="5"/>
  <c r="K265" i="5"/>
  <c r="K173" i="5"/>
  <c r="K300" i="5"/>
  <c r="K292" i="5"/>
  <c r="K284" i="5"/>
  <c r="K276" i="5"/>
  <c r="K262" i="5"/>
  <c r="K253" i="5"/>
  <c r="K245" i="5"/>
  <c r="K237" i="5"/>
  <c r="K229" i="5"/>
  <c r="K221" i="5"/>
  <c r="K189" i="5"/>
  <c r="K256" i="5"/>
  <c r="K261" i="5"/>
  <c r="K307" i="5"/>
  <c r="K299" i="5"/>
  <c r="K291" i="5"/>
  <c r="K283" i="5"/>
  <c r="K275" i="5"/>
  <c r="K258" i="5"/>
  <c r="K252" i="5"/>
  <c r="K244" i="5"/>
  <c r="K236" i="5"/>
  <c r="K228" i="5"/>
  <c r="K220" i="5"/>
  <c r="K212" i="5"/>
  <c r="K181" i="5"/>
  <c r="K182" i="5"/>
  <c r="K137" i="5"/>
  <c r="K172" i="5"/>
  <c r="K164" i="5"/>
  <c r="K156" i="5"/>
  <c r="G258" i="5"/>
  <c r="G305" i="5"/>
  <c r="G289" i="5"/>
  <c r="G253" i="5"/>
  <c r="G264" i="5"/>
  <c r="G224" i="5"/>
  <c r="G304" i="5"/>
  <c r="G288" i="5"/>
  <c r="G249" i="5"/>
  <c r="G134" i="5"/>
  <c r="G225" i="5"/>
  <c r="G227" i="5"/>
  <c r="G279" i="5"/>
  <c r="G236" i="5"/>
  <c r="G221" i="5"/>
  <c r="G246" i="5"/>
  <c r="G260" i="5"/>
  <c r="G145" i="5"/>
  <c r="G186" i="5"/>
  <c r="G269" i="5"/>
  <c r="G240" i="5"/>
  <c r="G301" i="5"/>
  <c r="G293" i="5"/>
  <c r="G285" i="5"/>
  <c r="G276" i="5"/>
  <c r="G245" i="5"/>
  <c r="G209" i="5"/>
  <c r="G222" i="5"/>
  <c r="G215" i="5"/>
  <c r="G257" i="5"/>
  <c r="G261" i="5"/>
  <c r="G208" i="5"/>
  <c r="G300" i="5"/>
  <c r="G292" i="5"/>
  <c r="G284" i="5"/>
  <c r="G275" i="5"/>
  <c r="G241" i="5"/>
  <c r="G263" i="5"/>
  <c r="G218" i="5"/>
  <c r="G132" i="5"/>
  <c r="G232" i="5"/>
  <c r="G248" i="5"/>
  <c r="G307" i="5"/>
  <c r="G299" i="5"/>
  <c r="G291" i="5"/>
  <c r="G283" i="5"/>
  <c r="G274" i="5"/>
  <c r="G233" i="5"/>
  <c r="G259" i="5"/>
  <c r="G214" i="5"/>
  <c r="G192" i="5"/>
  <c r="G266" i="5"/>
  <c r="G216" i="5"/>
  <c r="G306" i="5"/>
  <c r="G298" i="5"/>
  <c r="G290" i="5"/>
  <c r="G282" i="5"/>
  <c r="G272" i="5"/>
  <c r="G229" i="5"/>
  <c r="G254" i="5"/>
  <c r="G268" i="5"/>
  <c r="G188" i="5"/>
  <c r="G128" i="5"/>
  <c r="G177" i="5"/>
  <c r="G281" i="5"/>
  <c r="G273" i="5"/>
  <c r="G237" i="5"/>
  <c r="G267" i="5"/>
  <c r="G234" i="5"/>
  <c r="G247" i="5"/>
  <c r="G159" i="5"/>
  <c r="G235" i="5"/>
  <c r="G184" i="5"/>
  <c r="G230" i="5"/>
  <c r="G256" i="5"/>
  <c r="G200" i="5"/>
  <c r="G174" i="5"/>
  <c r="G226" i="5"/>
  <c r="G198" i="5"/>
  <c r="G195" i="5"/>
  <c r="G156" i="5"/>
  <c r="G243" i="5"/>
  <c r="G211" i="5"/>
  <c r="G194" i="5"/>
  <c r="G170" i="5"/>
  <c r="G131" i="5"/>
  <c r="G146" i="5"/>
  <c r="G239" i="5"/>
  <c r="G207" i="5"/>
  <c r="G193" i="5"/>
  <c r="G185" i="5"/>
  <c r="G187" i="5"/>
  <c r="G129" i="5"/>
  <c r="G231" i="5"/>
  <c r="G204" i="5"/>
  <c r="G191" i="5"/>
  <c r="G175" i="5"/>
  <c r="G151" i="5"/>
  <c r="G210" i="5"/>
  <c r="G255" i="5"/>
  <c r="G223" i="5"/>
  <c r="G197" i="5"/>
  <c r="G130" i="5"/>
  <c r="G164" i="5"/>
  <c r="G152" i="5"/>
  <c r="G203" i="5"/>
  <c r="G251" i="5"/>
  <c r="G219" i="5"/>
  <c r="G196" i="5"/>
  <c r="G139" i="5"/>
  <c r="G163" i="5"/>
  <c r="G149" i="5"/>
  <c r="G147" i="5"/>
  <c r="G166" i="5"/>
  <c r="G173" i="5"/>
  <c r="G162" i="5"/>
  <c r="G180" i="5"/>
  <c r="G155" i="5"/>
  <c r="G141" i="5"/>
  <c r="G127" i="5"/>
  <c r="G205" i="5"/>
  <c r="G143" i="5"/>
  <c r="G169" i="5"/>
  <c r="G161" i="5"/>
  <c r="G178" i="5"/>
  <c r="G154" i="5"/>
  <c r="G137" i="5"/>
  <c r="G126" i="5"/>
  <c r="G201" i="5"/>
  <c r="G133" i="5"/>
  <c r="G165" i="5"/>
  <c r="G160" i="5"/>
  <c r="G176" i="5"/>
  <c r="G153" i="5"/>
  <c r="G150" i="5"/>
  <c r="G190" i="5"/>
  <c r="G206" i="5"/>
  <c r="G181" i="5"/>
  <c r="G172" i="5"/>
  <c r="G158" i="5"/>
  <c r="G171" i="5"/>
  <c r="G148" i="5"/>
  <c r="G142" i="5"/>
  <c r="G189" i="5"/>
  <c r="G202" i="5"/>
  <c r="G179" i="5"/>
  <c r="G168" i="5"/>
  <c r="G135" i="5"/>
  <c r="G167" i="5"/>
  <c r="G144" i="5"/>
  <c r="G136" i="5"/>
  <c r="G183" i="5"/>
  <c r="G157" i="5"/>
  <c r="G138" i="5"/>
  <c r="M102" i="5"/>
  <c r="H126" i="5"/>
  <c r="H128" i="5"/>
  <c r="H129" i="5"/>
  <c r="H130" i="5"/>
  <c r="H131" i="5"/>
  <c r="H132" i="5"/>
  <c r="H133" i="5"/>
  <c r="H134" i="5"/>
  <c r="H135" i="5"/>
  <c r="H143" i="5"/>
  <c r="H147" i="5"/>
  <c r="H151" i="5"/>
  <c r="H136" i="5"/>
  <c r="H140" i="5"/>
  <c r="H137" i="5"/>
  <c r="H141" i="5"/>
  <c r="H145" i="5"/>
  <c r="H149" i="5"/>
  <c r="H138" i="5"/>
  <c r="H148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142" i="5"/>
  <c r="H154" i="5"/>
  <c r="H167" i="5"/>
  <c r="H171" i="5"/>
  <c r="H174" i="5"/>
  <c r="H176" i="5"/>
  <c r="H178" i="5"/>
  <c r="H180" i="5"/>
  <c r="H183" i="5"/>
  <c r="H187" i="5"/>
  <c r="H127" i="5"/>
  <c r="H158" i="5"/>
  <c r="H159" i="5"/>
  <c r="H160" i="5"/>
  <c r="H161" i="5"/>
  <c r="H162" i="5"/>
  <c r="H163" i="5"/>
  <c r="H139" i="5"/>
  <c r="H152" i="5"/>
  <c r="H156" i="5"/>
  <c r="H165" i="5"/>
  <c r="H169" i="5"/>
  <c r="H173" i="5"/>
  <c r="H175" i="5"/>
  <c r="H177" i="5"/>
  <c r="H179" i="5"/>
  <c r="H181" i="5"/>
  <c r="H185" i="5"/>
  <c r="H14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157" i="5"/>
  <c r="H168" i="5"/>
  <c r="H184" i="5"/>
  <c r="H153" i="5"/>
  <c r="H172" i="5"/>
  <c r="H166" i="5"/>
  <c r="H150" i="5"/>
  <c r="H164" i="5"/>
  <c r="H155" i="5"/>
  <c r="H144" i="5"/>
  <c r="H186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182" i="5"/>
  <c r="H170" i="5"/>
  <c r="I127" i="5"/>
  <c r="I126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3" i="5"/>
  <c r="I147" i="5"/>
  <c r="I151" i="5"/>
  <c r="I142" i="5"/>
  <c r="I146" i="5"/>
  <c r="I150" i="5"/>
  <c r="I141" i="5"/>
  <c r="I145" i="5"/>
  <c r="I149" i="5"/>
  <c r="I155" i="5"/>
  <c r="I166" i="5"/>
  <c r="I170" i="5"/>
  <c r="I184" i="5"/>
  <c r="I148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154" i="5"/>
  <c r="I167" i="5"/>
  <c r="I171" i="5"/>
  <c r="I174" i="5"/>
  <c r="I176" i="5"/>
  <c r="I178" i="5"/>
  <c r="I180" i="5"/>
  <c r="I183" i="5"/>
  <c r="I144" i="5"/>
  <c r="I153" i="5"/>
  <c r="I157" i="5"/>
  <c r="I164" i="5"/>
  <c r="I168" i="5"/>
  <c r="I172" i="5"/>
  <c r="I182" i="5"/>
  <c r="I186" i="5"/>
  <c r="I152" i="5"/>
  <c r="I156" i="5"/>
  <c r="I165" i="5"/>
  <c r="I169" i="5"/>
  <c r="I173" i="5"/>
  <c r="I175" i="5"/>
  <c r="I177" i="5"/>
  <c r="I179" i="5"/>
  <c r="I161" i="5"/>
  <c r="I181" i="5"/>
  <c r="I202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158" i="5"/>
  <c r="I162" i="5"/>
  <c r="I201" i="5"/>
  <c r="I205" i="5"/>
  <c r="I187" i="5"/>
  <c r="I257" i="5"/>
  <c r="I261" i="5"/>
  <c r="I265" i="5"/>
  <c r="I269" i="5"/>
  <c r="I200" i="5"/>
  <c r="I256" i="5"/>
  <c r="I260" i="5"/>
  <c r="I264" i="5"/>
  <c r="I268" i="5"/>
  <c r="I203" i="5"/>
  <c r="I159" i="5"/>
  <c r="I185" i="5"/>
  <c r="I263" i="5"/>
  <c r="I204" i="5"/>
  <c r="I262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160" i="5"/>
  <c r="I259" i="5"/>
  <c r="I267" i="5"/>
  <c r="I163" i="5"/>
  <c r="I266" i="5"/>
  <c r="I258" i="5"/>
  <c r="P102" i="5"/>
  <c r="J102" i="5"/>
  <c r="I102" i="5"/>
  <c r="H102" i="5"/>
  <c r="G5" i="6" s="1"/>
  <c r="G8" i="6"/>
  <c r="R126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27" i="5"/>
  <c r="R137" i="5"/>
  <c r="R143" i="5"/>
  <c r="R147" i="5"/>
  <c r="R151" i="5"/>
  <c r="R138" i="5"/>
  <c r="R142" i="5"/>
  <c r="R146" i="5"/>
  <c r="R150" i="5"/>
  <c r="R129" i="5"/>
  <c r="R130" i="5"/>
  <c r="R131" i="5"/>
  <c r="R132" i="5"/>
  <c r="R133" i="5"/>
  <c r="R134" i="5"/>
  <c r="R135" i="5"/>
  <c r="R139" i="5"/>
  <c r="R141" i="5"/>
  <c r="R145" i="5"/>
  <c r="R149" i="5"/>
  <c r="R140" i="5"/>
  <c r="R128" i="5"/>
  <c r="R148" i="5"/>
  <c r="R136" i="5"/>
  <c r="R144" i="5"/>
  <c r="R187" i="5"/>
  <c r="R188" i="5"/>
  <c r="R189" i="5"/>
  <c r="R190" i="5"/>
  <c r="R191" i="5"/>
  <c r="R192" i="5"/>
  <c r="R193" i="5"/>
  <c r="R194" i="5"/>
  <c r="R195" i="5"/>
  <c r="R196" i="5"/>
  <c r="R197" i="5"/>
  <c r="R202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198" i="5"/>
  <c r="R201" i="5"/>
  <c r="R205" i="5"/>
  <c r="R257" i="5"/>
  <c r="R261" i="5"/>
  <c r="R265" i="5"/>
  <c r="R269" i="5"/>
  <c r="R199" i="5"/>
  <c r="R204" i="5"/>
  <c r="R256" i="5"/>
  <c r="R260" i="5"/>
  <c r="R264" i="5"/>
  <c r="R268" i="5"/>
  <c r="R203" i="5"/>
  <c r="R259" i="5"/>
  <c r="R267" i="5"/>
  <c r="R200" i="5"/>
  <c r="R258" i="5"/>
  <c r="R266" i="5"/>
  <c r="R263" i="5"/>
  <c r="R270" i="5"/>
  <c r="R274" i="5"/>
  <c r="R278" i="5"/>
  <c r="R282" i="5"/>
  <c r="R286" i="5"/>
  <c r="R290" i="5"/>
  <c r="R294" i="5"/>
  <c r="R298" i="5"/>
  <c r="R302" i="5"/>
  <c r="R306" i="5"/>
  <c r="R262" i="5"/>
  <c r="R271" i="5"/>
  <c r="R275" i="5"/>
  <c r="R279" i="5"/>
  <c r="R283" i="5"/>
  <c r="R287" i="5"/>
  <c r="R291" i="5"/>
  <c r="R295" i="5"/>
  <c r="R299" i="5"/>
  <c r="R303" i="5"/>
  <c r="R307" i="5"/>
  <c r="R272" i="5"/>
  <c r="R276" i="5"/>
  <c r="R280" i="5"/>
  <c r="R284" i="5"/>
  <c r="R288" i="5"/>
  <c r="R292" i="5"/>
  <c r="R296" i="5"/>
  <c r="R300" i="5"/>
  <c r="R304" i="5"/>
  <c r="R273" i="5"/>
  <c r="R289" i="5"/>
  <c r="R305" i="5"/>
  <c r="R277" i="5"/>
  <c r="R293" i="5"/>
  <c r="R281" i="5"/>
  <c r="R297" i="5"/>
  <c r="R301" i="5"/>
  <c r="R285" i="5"/>
  <c r="Q102" i="5"/>
  <c r="F8" i="6"/>
  <c r="G102" i="5"/>
  <c r="F5" i="6" s="1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27" i="5"/>
  <c r="L141" i="5"/>
  <c r="L145" i="5"/>
  <c r="L149" i="5"/>
  <c r="L126" i="5"/>
  <c r="L143" i="5"/>
  <c r="L147" i="5"/>
  <c r="L151" i="5"/>
  <c r="L173" i="5"/>
  <c r="L175" i="5"/>
  <c r="L177" i="5"/>
  <c r="L179" i="5"/>
  <c r="L181" i="5"/>
  <c r="L185" i="5"/>
  <c r="L155" i="5"/>
  <c r="L166" i="5"/>
  <c r="L170" i="5"/>
  <c r="L142" i="5"/>
  <c r="L148" i="5"/>
  <c r="L184" i="5"/>
  <c r="L150" i="5"/>
  <c r="L158" i="5"/>
  <c r="L159" i="5"/>
  <c r="L160" i="5"/>
  <c r="L161" i="5"/>
  <c r="L162" i="5"/>
  <c r="L163" i="5"/>
  <c r="L174" i="5"/>
  <c r="L176" i="5"/>
  <c r="L178" i="5"/>
  <c r="L180" i="5"/>
  <c r="L183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44" i="5"/>
  <c r="L153" i="5"/>
  <c r="L157" i="5"/>
  <c r="L164" i="5"/>
  <c r="L168" i="5"/>
  <c r="L172" i="5"/>
  <c r="L156" i="5"/>
  <c r="L200" i="5"/>
  <c r="L204" i="5"/>
  <c r="L171" i="5"/>
  <c r="L146" i="5"/>
  <c r="L152" i="5"/>
  <c r="L165" i="5"/>
  <c r="L199" i="5"/>
  <c r="L203" i="5"/>
  <c r="L169" i="5"/>
  <c r="L202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154" i="5"/>
  <c r="L201" i="5"/>
  <c r="L258" i="5"/>
  <c r="L262" i="5"/>
  <c r="L266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257" i="5"/>
  <c r="L261" i="5"/>
  <c r="L265" i="5"/>
  <c r="L269" i="5"/>
  <c r="L167" i="5"/>
  <c r="L186" i="5"/>
  <c r="L256" i="5"/>
  <c r="L264" i="5"/>
  <c r="L205" i="5"/>
  <c r="L263" i="5"/>
  <c r="L182" i="5"/>
  <c r="L260" i="5"/>
  <c r="L268" i="5"/>
  <c r="L267" i="5"/>
  <c r="L259" i="5"/>
  <c r="L102" i="5"/>
  <c r="H4" i="6"/>
  <c r="K102" i="5"/>
  <c r="R102" i="5"/>
  <c r="E8" i="6"/>
  <c r="F102" i="5"/>
  <c r="E5" i="6" s="1"/>
  <c r="H59" i="6"/>
  <c r="O126" i="5"/>
  <c r="O127" i="5"/>
  <c r="O128" i="5"/>
  <c r="O129" i="5"/>
  <c r="O142" i="5"/>
  <c r="O146" i="5"/>
  <c r="O150" i="5"/>
  <c r="O138" i="5"/>
  <c r="O130" i="5"/>
  <c r="O131" i="5"/>
  <c r="O132" i="5"/>
  <c r="O133" i="5"/>
  <c r="O134" i="5"/>
  <c r="O135" i="5"/>
  <c r="O139" i="5"/>
  <c r="O144" i="5"/>
  <c r="O148" i="5"/>
  <c r="O136" i="5"/>
  <c r="O140" i="5"/>
  <c r="O152" i="5"/>
  <c r="O153" i="5"/>
  <c r="O154" i="5"/>
  <c r="O155" i="5"/>
  <c r="O156" i="5"/>
  <c r="O157" i="5"/>
  <c r="O143" i="5"/>
  <c r="O149" i="5"/>
  <c r="O165" i="5"/>
  <c r="O169" i="5"/>
  <c r="O182" i="5"/>
  <c r="O186" i="5"/>
  <c r="O151" i="5"/>
  <c r="O173" i="5"/>
  <c r="O175" i="5"/>
  <c r="O177" i="5"/>
  <c r="O179" i="5"/>
  <c r="O147" i="5"/>
  <c r="O158" i="5"/>
  <c r="O159" i="5"/>
  <c r="O160" i="5"/>
  <c r="O161" i="5"/>
  <c r="O162" i="5"/>
  <c r="O163" i="5"/>
  <c r="O167" i="5"/>
  <c r="O171" i="5"/>
  <c r="O184" i="5"/>
  <c r="O141" i="5"/>
  <c r="O174" i="5"/>
  <c r="O176" i="5"/>
  <c r="O178" i="5"/>
  <c r="O137" i="5"/>
  <c r="O164" i="5"/>
  <c r="O187" i="5"/>
  <c r="O188" i="5"/>
  <c r="O189" i="5"/>
  <c r="O190" i="5"/>
  <c r="O191" i="5"/>
  <c r="O192" i="5"/>
  <c r="O193" i="5"/>
  <c r="O194" i="5"/>
  <c r="O195" i="5"/>
  <c r="O196" i="5"/>
  <c r="O197" i="5"/>
  <c r="O145" i="5"/>
  <c r="O201" i="5"/>
  <c r="O205" i="5"/>
  <c r="O168" i="5"/>
  <c r="O185" i="5"/>
  <c r="O198" i="5"/>
  <c r="O181" i="5"/>
  <c r="O200" i="5"/>
  <c r="O204" i="5"/>
  <c r="O172" i="5"/>
  <c r="O183" i="5"/>
  <c r="O202" i="5"/>
  <c r="O256" i="5"/>
  <c r="O260" i="5"/>
  <c r="O264" i="5"/>
  <c r="O268" i="5"/>
  <c r="O208" i="5"/>
  <c r="O212" i="5"/>
  <c r="O216" i="5"/>
  <c r="O220" i="5"/>
  <c r="O224" i="5"/>
  <c r="O228" i="5"/>
  <c r="O232" i="5"/>
  <c r="O236" i="5"/>
  <c r="O240" i="5"/>
  <c r="O244" i="5"/>
  <c r="O248" i="5"/>
  <c r="O252" i="5"/>
  <c r="O166" i="5"/>
  <c r="O180" i="5"/>
  <c r="O259" i="5"/>
  <c r="O263" i="5"/>
  <c r="O267" i="5"/>
  <c r="O207" i="5"/>
  <c r="O211" i="5"/>
  <c r="O215" i="5"/>
  <c r="O219" i="5"/>
  <c r="O223" i="5"/>
  <c r="O227" i="5"/>
  <c r="O231" i="5"/>
  <c r="O235" i="5"/>
  <c r="O239" i="5"/>
  <c r="O243" i="5"/>
  <c r="O247" i="5"/>
  <c r="O251" i="5"/>
  <c r="O255" i="5"/>
  <c r="O203" i="5"/>
  <c r="O170" i="5"/>
  <c r="O199" i="5"/>
  <c r="O218" i="5"/>
  <c r="O221" i="5"/>
  <c r="O250" i="5"/>
  <c r="O253" i="5"/>
  <c r="O258" i="5"/>
  <c r="O266" i="5"/>
  <c r="O222" i="5"/>
  <c r="O225" i="5"/>
  <c r="O254" i="5"/>
  <c r="O226" i="5"/>
  <c r="O229" i="5"/>
  <c r="O257" i="5"/>
  <c r="O265" i="5"/>
  <c r="O230" i="5"/>
  <c r="O233" i="5"/>
  <c r="O234" i="5"/>
  <c r="O237" i="5"/>
  <c r="O262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206" i="5"/>
  <c r="O209" i="5"/>
  <c r="O238" i="5"/>
  <c r="O241" i="5"/>
  <c r="O245" i="5"/>
  <c r="O261" i="5"/>
  <c r="O217" i="5"/>
  <c r="O246" i="5"/>
  <c r="O249" i="5"/>
  <c r="O210" i="5"/>
  <c r="O213" i="5"/>
  <c r="O214" i="5"/>
  <c r="O242" i="5"/>
  <c r="O269" i="5"/>
  <c r="O102" i="5"/>
  <c r="C8" i="6"/>
  <c r="D102" i="5"/>
  <c r="C5" i="6" s="1"/>
  <c r="H7" i="6"/>
  <c r="H58" i="6"/>
  <c r="N126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27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9" i="5"/>
  <c r="N182" i="5"/>
  <c r="N186" i="5"/>
  <c r="N173" i="5"/>
  <c r="N175" i="5"/>
  <c r="N177" i="5"/>
  <c r="N179" i="5"/>
  <c r="N166" i="5"/>
  <c r="N170" i="5"/>
  <c r="N181" i="5"/>
  <c r="N167" i="5"/>
  <c r="N171" i="5"/>
  <c r="N184" i="5"/>
  <c r="N174" i="5"/>
  <c r="N176" i="5"/>
  <c r="N178" i="5"/>
  <c r="N180" i="5"/>
  <c r="N164" i="5"/>
  <c r="N168" i="5"/>
  <c r="N172" i="5"/>
  <c r="N201" i="5"/>
  <c r="N205" i="5"/>
  <c r="N185" i="5"/>
  <c r="N198" i="5"/>
  <c r="N200" i="5"/>
  <c r="N204" i="5"/>
  <c r="N199" i="5"/>
  <c r="N203" i="5"/>
  <c r="N189" i="5"/>
  <c r="N197" i="5"/>
  <c r="N208" i="5"/>
  <c r="N212" i="5"/>
  <c r="N216" i="5"/>
  <c r="N220" i="5"/>
  <c r="N224" i="5"/>
  <c r="N228" i="5"/>
  <c r="N232" i="5"/>
  <c r="N236" i="5"/>
  <c r="N240" i="5"/>
  <c r="N244" i="5"/>
  <c r="N248" i="5"/>
  <c r="N252" i="5"/>
  <c r="N192" i="5"/>
  <c r="N259" i="5"/>
  <c r="N263" i="5"/>
  <c r="N267" i="5"/>
  <c r="N187" i="5"/>
  <c r="N195" i="5"/>
  <c r="N207" i="5"/>
  <c r="N211" i="5"/>
  <c r="N215" i="5"/>
  <c r="N219" i="5"/>
  <c r="N223" i="5"/>
  <c r="N227" i="5"/>
  <c r="N231" i="5"/>
  <c r="N235" i="5"/>
  <c r="N239" i="5"/>
  <c r="N243" i="5"/>
  <c r="N247" i="5"/>
  <c r="N251" i="5"/>
  <c r="N255" i="5"/>
  <c r="N190" i="5"/>
  <c r="N258" i="5"/>
  <c r="N262" i="5"/>
  <c r="N266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193" i="5"/>
  <c r="N206" i="5"/>
  <c r="N210" i="5"/>
  <c r="N214" i="5"/>
  <c r="N218" i="5"/>
  <c r="N222" i="5"/>
  <c r="N226" i="5"/>
  <c r="N230" i="5"/>
  <c r="N234" i="5"/>
  <c r="N238" i="5"/>
  <c r="N242" i="5"/>
  <c r="N246" i="5"/>
  <c r="N250" i="5"/>
  <c r="N254" i="5"/>
  <c r="N225" i="5"/>
  <c r="N229" i="5"/>
  <c r="N257" i="5"/>
  <c r="N265" i="5"/>
  <c r="N188" i="5"/>
  <c r="N194" i="5"/>
  <c r="N233" i="5"/>
  <c r="N196" i="5"/>
  <c r="N237" i="5"/>
  <c r="N256" i="5"/>
  <c r="N264" i="5"/>
  <c r="N209" i="5"/>
  <c r="N241" i="5"/>
  <c r="N213" i="5"/>
  <c r="N245" i="5"/>
  <c r="N261" i="5"/>
  <c r="N269" i="5"/>
  <c r="N202" i="5"/>
  <c r="N217" i="5"/>
  <c r="N183" i="5"/>
  <c r="N249" i="5"/>
  <c r="N221" i="5"/>
  <c r="N191" i="5"/>
  <c r="N253" i="5"/>
  <c r="N268" i="5"/>
  <c r="N260" i="5"/>
  <c r="D8" i="6"/>
  <c r="E102" i="5"/>
  <c r="D5" i="6" s="1"/>
  <c r="F126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27" i="5"/>
  <c r="F164" i="5"/>
  <c r="F168" i="5"/>
  <c r="F172" i="5"/>
  <c r="F182" i="5"/>
  <c r="F186" i="5"/>
  <c r="F166" i="5"/>
  <c r="F170" i="5"/>
  <c r="F184" i="5"/>
  <c r="F171" i="5"/>
  <c r="F174" i="5"/>
  <c r="F181" i="5"/>
  <c r="F165" i="5"/>
  <c r="F177" i="5"/>
  <c r="F201" i="5"/>
  <c r="F205" i="5"/>
  <c r="F169" i="5"/>
  <c r="F175" i="5"/>
  <c r="F183" i="5"/>
  <c r="F188" i="5"/>
  <c r="F189" i="5"/>
  <c r="F190" i="5"/>
  <c r="F191" i="5"/>
  <c r="F192" i="5"/>
  <c r="F193" i="5"/>
  <c r="F194" i="5"/>
  <c r="F195" i="5"/>
  <c r="F196" i="5"/>
  <c r="F197" i="5"/>
  <c r="F200" i="5"/>
  <c r="F204" i="5"/>
  <c r="F178" i="5"/>
  <c r="F180" i="5"/>
  <c r="F187" i="5"/>
  <c r="F198" i="5"/>
  <c r="F173" i="5"/>
  <c r="F179" i="5"/>
  <c r="F256" i="5"/>
  <c r="F260" i="5"/>
  <c r="F264" i="5"/>
  <c r="F268" i="5"/>
  <c r="F203" i="5"/>
  <c r="F210" i="5"/>
  <c r="F214" i="5"/>
  <c r="F218" i="5"/>
  <c r="F222" i="5"/>
  <c r="F226" i="5"/>
  <c r="F230" i="5"/>
  <c r="F234" i="5"/>
  <c r="F238" i="5"/>
  <c r="F242" i="5"/>
  <c r="F246" i="5"/>
  <c r="F250" i="5"/>
  <c r="F254" i="5"/>
  <c r="F206" i="5"/>
  <c r="F259" i="5"/>
  <c r="F263" i="5"/>
  <c r="F267" i="5"/>
  <c r="F167" i="5"/>
  <c r="F185" i="5"/>
  <c r="F209" i="5"/>
  <c r="F213" i="5"/>
  <c r="F217" i="5"/>
  <c r="F221" i="5"/>
  <c r="F225" i="5"/>
  <c r="F229" i="5"/>
  <c r="F233" i="5"/>
  <c r="F237" i="5"/>
  <c r="F241" i="5"/>
  <c r="F245" i="5"/>
  <c r="F249" i="5"/>
  <c r="F253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176" i="5"/>
  <c r="F208" i="5"/>
  <c r="F211" i="5"/>
  <c r="F240" i="5"/>
  <c r="F243" i="5"/>
  <c r="F262" i="5"/>
  <c r="F270" i="5"/>
  <c r="F212" i="5"/>
  <c r="F215" i="5"/>
  <c r="F244" i="5"/>
  <c r="F247" i="5"/>
  <c r="F216" i="5"/>
  <c r="F219" i="5"/>
  <c r="F248" i="5"/>
  <c r="F251" i="5"/>
  <c r="F261" i="5"/>
  <c r="F269" i="5"/>
  <c r="F220" i="5"/>
  <c r="F223" i="5"/>
  <c r="F252" i="5"/>
  <c r="F255" i="5"/>
  <c r="F202" i="5"/>
  <c r="F224" i="5"/>
  <c r="F227" i="5"/>
  <c r="F258" i="5"/>
  <c r="F266" i="5"/>
  <c r="F228" i="5"/>
  <c r="F231" i="5"/>
  <c r="F232" i="5"/>
  <c r="F257" i="5"/>
  <c r="F235" i="5"/>
  <c r="F207" i="5"/>
  <c r="F236" i="5"/>
  <c r="F239" i="5"/>
  <c r="F199" i="5"/>
  <c r="F265" i="5"/>
  <c r="C102" i="5"/>
  <c r="B5" i="6" s="1"/>
  <c r="B8" i="6"/>
  <c r="D126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27" i="5"/>
  <c r="D141" i="5"/>
  <c r="D145" i="5"/>
  <c r="D149" i="5"/>
  <c r="D144" i="5"/>
  <c r="D148" i="5"/>
  <c r="D152" i="5"/>
  <c r="D143" i="5"/>
  <c r="D147" i="5"/>
  <c r="D151" i="5"/>
  <c r="D142" i="5"/>
  <c r="D154" i="5"/>
  <c r="D158" i="5"/>
  <c r="D159" i="5"/>
  <c r="D160" i="5"/>
  <c r="D161" i="5"/>
  <c r="D162" i="5"/>
  <c r="D163" i="5"/>
  <c r="D164" i="5"/>
  <c r="D168" i="5"/>
  <c r="D172" i="5"/>
  <c r="D185" i="5"/>
  <c r="D150" i="5"/>
  <c r="D153" i="5"/>
  <c r="D157" i="5"/>
  <c r="D165" i="5"/>
  <c r="D169" i="5"/>
  <c r="D173" i="5"/>
  <c r="D175" i="5"/>
  <c r="D177" i="5"/>
  <c r="D179" i="5"/>
  <c r="D181" i="5"/>
  <c r="D156" i="5"/>
  <c r="D166" i="5"/>
  <c r="D170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146" i="5"/>
  <c r="D183" i="5"/>
  <c r="D187" i="5"/>
  <c r="D155" i="5"/>
  <c r="D167" i="5"/>
  <c r="D171" i="5"/>
  <c r="D174" i="5"/>
  <c r="D176" i="5"/>
  <c r="D178" i="5"/>
  <c r="D200" i="5"/>
  <c r="D204" i="5"/>
  <c r="D180" i="5"/>
  <c r="D203" i="5"/>
  <c r="D18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06" i="5"/>
  <c r="D259" i="5"/>
  <c r="D263" i="5"/>
  <c r="D267" i="5"/>
  <c r="D184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258" i="5"/>
  <c r="D262" i="5"/>
  <c r="D266" i="5"/>
  <c r="D270" i="5"/>
  <c r="D202" i="5"/>
  <c r="D182" i="5"/>
  <c r="D205" i="5"/>
  <c r="D261" i="5"/>
  <c r="D269" i="5"/>
  <c r="D260" i="5"/>
  <c r="D268" i="5"/>
  <c r="D201" i="5"/>
  <c r="D257" i="5"/>
  <c r="D265" i="5"/>
  <c r="D264" i="5"/>
  <c r="D256" i="5"/>
  <c r="N102" i="5"/>
  <c r="E123" i="5" l="1"/>
  <c r="C108" i="5" s="1"/>
  <c r="H8" i="6"/>
  <c r="H5" i="6"/>
  <c r="H108" i="5" l="1"/>
  <c r="H112" i="5" s="1"/>
  <c r="G3" i="6" s="1"/>
  <c r="G108" i="5"/>
  <c r="F2" i="6" s="1"/>
  <c r="J108" i="5"/>
  <c r="J112" i="5" s="1"/>
  <c r="I108" i="5"/>
  <c r="I112" i="5" s="1"/>
  <c r="K108" i="5"/>
  <c r="P108" i="5"/>
  <c r="R108" i="5"/>
  <c r="D108" i="5"/>
  <c r="C2" i="6" s="1"/>
  <c r="Q108" i="5"/>
  <c r="Q112" i="5" s="1"/>
  <c r="F108" i="5"/>
  <c r="E2" i="6" s="1"/>
  <c r="N108" i="5"/>
  <c r="O108" i="5"/>
  <c r="O112" i="5" s="1"/>
  <c r="E108" i="5"/>
  <c r="D2" i="6" s="1"/>
  <c r="M108" i="5"/>
  <c r="L108" i="5"/>
  <c r="L112" i="5" s="1"/>
  <c r="B2" i="6"/>
  <c r="C112" i="5"/>
  <c r="B3" i="6" s="1"/>
  <c r="G2" i="6" l="1"/>
  <c r="N112" i="5"/>
  <c r="M112" i="5"/>
  <c r="G112" i="5"/>
  <c r="F3" i="6" s="1"/>
  <c r="E112" i="5"/>
  <c r="D3" i="6" s="1"/>
  <c r="K112" i="5"/>
  <c r="F112" i="5"/>
  <c r="E3" i="6" s="1"/>
  <c r="R112" i="5"/>
  <c r="P112" i="5"/>
  <c r="D112" i="5"/>
  <c r="C3" i="6" s="1"/>
  <c r="H2" i="6" l="1"/>
  <c r="H3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<sst xmlns="http://schemas.openxmlformats.org/spreadsheetml/2006/main" count="765" uniqueCount="192">
  <si>
    <t>Gebiet</t>
  </si>
  <si>
    <t>Mandate</t>
  </si>
  <si>
    <t>Österreich</t>
  </si>
  <si>
    <t>3. Ermittlungsverfahren</t>
  </si>
  <si>
    <t>in Landeswahlkreisen</t>
  </si>
  <si>
    <t>auf Landeslisten</t>
  </si>
  <si>
    <t>in Regionalwahlkreisen</t>
  </si>
  <si>
    <t>Burgenland</t>
  </si>
  <si>
    <t>2. Ermittlungsverfahren</t>
  </si>
  <si>
    <t>1A Burgenland Nord</t>
  </si>
  <si>
    <t>1B Burgenland Süd</t>
  </si>
  <si>
    <t>Kärnten</t>
  </si>
  <si>
    <t>2A Klagenfurt</t>
  </si>
  <si>
    <t>2B Villach</t>
  </si>
  <si>
    <t>2C Kärnten West</t>
  </si>
  <si>
    <t>2D Kärnten Ost</t>
  </si>
  <si>
    <t>Niederösterreich</t>
  </si>
  <si>
    <t>3A Weinviertel</t>
  </si>
  <si>
    <t>3B Waldviertel</t>
  </si>
  <si>
    <t>3C Mostviertel</t>
  </si>
  <si>
    <t>3D Niederösterreich Mitte</t>
  </si>
  <si>
    <t>3E Niederösterreich Süd</t>
  </si>
  <si>
    <t>3F Thermenregion</t>
  </si>
  <si>
    <t>3G Niederösterreich Ost</t>
  </si>
  <si>
    <t>Oberösterreich</t>
  </si>
  <si>
    <t>4A Linz und Umgebung</t>
  </si>
  <si>
    <t>4B Innviertel</t>
  </si>
  <si>
    <t>4C Hausruckviertel</t>
  </si>
  <si>
    <t>4D Traunviertel</t>
  </si>
  <si>
    <t>4E Mühlviertel</t>
  </si>
  <si>
    <t>Salzburg</t>
  </si>
  <si>
    <t>5A Salzburg Stadt</t>
  </si>
  <si>
    <t>5B Flachgau/Tennengau</t>
  </si>
  <si>
    <t>5C Lungau/Pinzgau/Pongau</t>
  </si>
  <si>
    <t>Steiermark</t>
  </si>
  <si>
    <t>6A Graz und Umgebung</t>
  </si>
  <si>
    <t>6B Oststeiermark</t>
  </si>
  <si>
    <t>6C Weststeiermark</t>
  </si>
  <si>
    <t>6D Obersteiermark</t>
  </si>
  <si>
    <t>Tirol</t>
  </si>
  <si>
    <t>7A Innsbruck</t>
  </si>
  <si>
    <t>7B Innsbruck-Land</t>
  </si>
  <si>
    <t>7C Unterland</t>
  </si>
  <si>
    <t>7D Oberland</t>
  </si>
  <si>
    <t>7E Osttirol</t>
  </si>
  <si>
    <t>Vorarlberg</t>
  </si>
  <si>
    <t>8A Vorarlberg Nord</t>
  </si>
  <si>
    <t>8B Vorarlberg Süd</t>
  </si>
  <si>
    <t>Wien</t>
  </si>
  <si>
    <t>9A Wien Innen-Süd</t>
  </si>
  <si>
    <t>9B Wien Innen-West</t>
  </si>
  <si>
    <t>9C Wien Innen-Ost</t>
  </si>
  <si>
    <t>9D Wien Süd</t>
  </si>
  <si>
    <t>9E Wien Süd-West</t>
  </si>
  <si>
    <t>9F Wien Nord-West</t>
  </si>
  <si>
    <t>9G Wien Nord</t>
  </si>
  <si>
    <t>SPÖ</t>
  </si>
  <si>
    <t>ÖVP</t>
  </si>
  <si>
    <t>FPÖ</t>
  </si>
  <si>
    <t>GRÜNE</t>
  </si>
  <si>
    <t>NEOS</t>
  </si>
  <si>
    <t>PILZ</t>
  </si>
  <si>
    <t>GILT</t>
  </si>
  <si>
    <t>FLÖ</t>
  </si>
  <si>
    <t>KPÖ</t>
  </si>
  <si>
    <t>WEIßE</t>
  </si>
  <si>
    <t>SLP</t>
  </si>
  <si>
    <t>EUAUS</t>
  </si>
  <si>
    <t>M</t>
  </si>
  <si>
    <t>CPÖ</t>
  </si>
  <si>
    <t>NBZ</t>
  </si>
  <si>
    <t>ODP</t>
  </si>
  <si>
    <t>GKZ</t>
  </si>
  <si>
    <t>Gebietsname</t>
  </si>
  <si>
    <t>Gültige</t>
  </si>
  <si>
    <t>G1A000</t>
  </si>
  <si>
    <t>Burgenland Nord</t>
  </si>
  <si>
    <t>G1B000</t>
  </si>
  <si>
    <t>Burgenland Süd</t>
  </si>
  <si>
    <t>G2A000</t>
  </si>
  <si>
    <t>Klagenfurt</t>
  </si>
  <si>
    <t>G2B000</t>
  </si>
  <si>
    <t>Villach</t>
  </si>
  <si>
    <t>G2C000</t>
  </si>
  <si>
    <t>Kärnten West</t>
  </si>
  <si>
    <t>G2D000</t>
  </si>
  <si>
    <t>Kärnten Ost</t>
  </si>
  <si>
    <t>G3A000</t>
  </si>
  <si>
    <t>Weinviertel</t>
  </si>
  <si>
    <t>G3B000</t>
  </si>
  <si>
    <t>Waldviertel</t>
  </si>
  <si>
    <t>G3C000</t>
  </si>
  <si>
    <t>Mostviertel</t>
  </si>
  <si>
    <t>G3D000</t>
  </si>
  <si>
    <t>Niederösterreich Mitte</t>
  </si>
  <si>
    <t>G3E000</t>
  </si>
  <si>
    <t>Niederösterreich Süd</t>
  </si>
  <si>
    <t>G3F000</t>
  </si>
  <si>
    <t>Thermenregion</t>
  </si>
  <si>
    <t>G3G000</t>
  </si>
  <si>
    <t>Niederösterreich Ost</t>
  </si>
  <si>
    <t>G4A000</t>
  </si>
  <si>
    <t>Linz und Umgebung</t>
  </si>
  <si>
    <t>G4B000</t>
  </si>
  <si>
    <t>Innviertel</t>
  </si>
  <si>
    <t>G4C000</t>
  </si>
  <si>
    <t>Hausruckviertel</t>
  </si>
  <si>
    <t>G4D000</t>
  </si>
  <si>
    <t>Traunviertel</t>
  </si>
  <si>
    <t>G4E000</t>
  </si>
  <si>
    <t>Mühlviertel</t>
  </si>
  <si>
    <t>G5A000</t>
  </si>
  <si>
    <t>Salzburg Stadt</t>
  </si>
  <si>
    <t>G5B000</t>
  </si>
  <si>
    <t>Flachgau/Tennengau</t>
  </si>
  <si>
    <t>G5C000</t>
  </si>
  <si>
    <t>Lungau/Pinzgau/Pongau</t>
  </si>
  <si>
    <t>G6A000</t>
  </si>
  <si>
    <t>Graz und Umgebung</t>
  </si>
  <si>
    <t>G6B000</t>
  </si>
  <si>
    <t>Oststeiermark</t>
  </si>
  <si>
    <t>G6C000</t>
  </si>
  <si>
    <t>Weststeiermark</t>
  </si>
  <si>
    <t>G6D000</t>
  </si>
  <si>
    <t>Obersteiermark</t>
  </si>
  <si>
    <t>G7A000</t>
  </si>
  <si>
    <t>Innsbruck</t>
  </si>
  <si>
    <t>G7B000</t>
  </si>
  <si>
    <t>Innsbruck-Land</t>
  </si>
  <si>
    <t>G7C000</t>
  </si>
  <si>
    <t>Unterland</t>
  </si>
  <si>
    <t>G7D000</t>
  </si>
  <si>
    <t>Oberland</t>
  </si>
  <si>
    <t>G7E000</t>
  </si>
  <si>
    <t>Osttirol</t>
  </si>
  <si>
    <t>G8A000</t>
  </si>
  <si>
    <t>Vorarlberg Nord</t>
  </si>
  <si>
    <t>G8B000</t>
  </si>
  <si>
    <t>Vorarlberg Süd</t>
  </si>
  <si>
    <t>G9A000</t>
  </si>
  <si>
    <t>Wien Innen-Süd</t>
  </si>
  <si>
    <t>G9B000</t>
  </si>
  <si>
    <t>Wien Innen-West</t>
  </si>
  <si>
    <t>G9C000</t>
  </si>
  <si>
    <t>Wien Innen-Ost</t>
  </si>
  <si>
    <t>G9D000</t>
  </si>
  <si>
    <t>Wien Süd</t>
  </si>
  <si>
    <t>G9E000</t>
  </si>
  <si>
    <t>Wien Süd-West</t>
  </si>
  <si>
    <t>G9F000</t>
  </si>
  <si>
    <t>Wien Nord-West</t>
  </si>
  <si>
    <t>G9G000</t>
  </si>
  <si>
    <t>Wien Nord</t>
  </si>
  <si>
    <t>G10000</t>
  </si>
  <si>
    <t>G20000</t>
  </si>
  <si>
    <t>G30000</t>
  </si>
  <si>
    <t>G40000</t>
  </si>
  <si>
    <t>G50000</t>
  </si>
  <si>
    <t>G60000</t>
  </si>
  <si>
    <t>G70000</t>
  </si>
  <si>
    <t>G80000</t>
  </si>
  <si>
    <t>G90000</t>
  </si>
  <si>
    <t>G00000</t>
  </si>
  <si>
    <t>Bl</t>
  </si>
  <si>
    <t>Glt</t>
  </si>
  <si>
    <t>Wk</t>
  </si>
  <si>
    <t>Mandate in Wahlkreisen</t>
  </si>
  <si>
    <t>3E</t>
  </si>
  <si>
    <t>4E</t>
  </si>
  <si>
    <t>7E</t>
  </si>
  <si>
    <t>9E</t>
  </si>
  <si>
    <t>Mandate in Bundesländern vergeben in Wahlkreisen</t>
  </si>
  <si>
    <t>Mandate in Ö in Regionalwahlkreisen</t>
  </si>
  <si>
    <t>Stimmen für 2. Ermittlungsverfahren</t>
  </si>
  <si>
    <t>&gt;4%</t>
  </si>
  <si>
    <t>Landesmandate nach Wahlzahl</t>
  </si>
  <si>
    <t>in Ländern vergeben</t>
  </si>
  <si>
    <t>Mandate über Landesliste</t>
  </si>
  <si>
    <t>Ö</t>
  </si>
  <si>
    <t>Bundesmandate</t>
  </si>
  <si>
    <t>Mandate von Bundesliste</t>
  </si>
  <si>
    <t>D'Hondt bundesweit</t>
  </si>
  <si>
    <t>Wahlzahl</t>
  </si>
  <si>
    <t>zu 
vergeben
17</t>
  </si>
  <si>
    <t>JETZT</t>
  </si>
  <si>
    <t>WANDL</t>
  </si>
  <si>
    <t>BZÖ</t>
  </si>
  <si>
    <t>BIER</t>
  </si>
  <si>
    <t>zu 
vergeben
19</t>
  </si>
  <si>
    <t>Mandatsspiegel 19</t>
  </si>
  <si>
    <t>Mandatsspiegel 17</t>
  </si>
  <si>
    <t>Differenz Mandatsspiegel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</si>
</sst>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3" fontId="18" fillId="33" borderId="10" xfId="0" applyNumberFormat="1" applyFont="1" applyFill="1" applyBorder="1" applyAlignment="1">
      <alignment horizontal="center" vertical="center"/>
    </xf>
    <xf numFmtId="0" fontId="0" fillId="34" borderId="0" xfId="0" applyFill="1"/>
    <xf numFmtId="3" fontId="0" fillId="0" borderId="0" xfId="0" applyNumberFormat="1" applyFill="1"/>
    <xf numFmtId="0" fontId="0" fillId="0" borderId="0" xfId="0" applyFill="1"/>
    <xf numFmtId="3" fontId="19" fillId="33" borderId="10" xfId="0" applyNumberFormat="1" applyFont="1" applyFill="1" applyBorder="1" applyAlignment="1">
      <alignment vertical="center"/>
    </xf>
    <xf numFmtId="0" fontId="18" fillId="33" borderId="10" xfId="0" applyFont="1" applyFill="1" applyBorder="1" applyAlignment="1">
      <alignment vertical="center" shrinkToFit="1"/>
    </xf>
    <xf numFmtId="3" fontId="0" fillId="0" borderId="0" xfId="0" applyNumberFormat="1" applyFill="1" applyAlignment="1">
      <alignment wrapText="1"/>
    </xf>
    <xf numFmtId="0" fontId="21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6453-E071-434F-826D-738CE119D0CB}">
  <dimension ref="A1:Z73"/>
  <sheetViews>
    <sheetView tabSelected="1" zoomScale="142" zoomScaleNormal="142" workbookViewId="0">
      <pane ySplit="2" topLeftCell="A3" activePane="bottomLeft" state="frozen"/>
      <selection pane="bottomLeft" activeCell="K4" sqref="K4"/>
    </sheetView>
  </sheetViews>
  <sheetFormatPr baseColWidth="10" defaultRowHeight="15"/>
  <cols>
    <col min="2" max="2" width="4.33203125" bestFit="1" customWidth="1"/>
    <col min="3" max="4" width="4.1640625" bestFit="1" customWidth="1"/>
    <col min="5" max="6" width="5.1640625" bestFit="1" customWidth="1"/>
    <col min="7" max="7" width="6.5" bestFit="1" customWidth="1"/>
    <col min="8" max="8" width="7.83203125" bestFit="1" customWidth="1"/>
    <col min="9" max="9" width="8" bestFit="1" customWidth="1"/>
    <col min="10" max="10" width="4.5" customWidth="1"/>
    <col min="12" max="12" width="4.33203125" bestFit="1" customWidth="1"/>
    <col min="13" max="14" width="4.1640625" bestFit="1" customWidth="1"/>
    <col min="15" max="15" width="5.1640625" bestFit="1" customWidth="1"/>
    <col min="16" max="16" width="4.33203125" bestFit="1" customWidth="1"/>
    <col min="17" max="17" width="6.5" bestFit="1" customWidth="1"/>
    <col min="18" max="18" width="7.83203125" bestFit="1" customWidth="1"/>
    <col min="19" max="19" width="3.6640625" customWidth="1"/>
    <col min="21" max="21" width="4.33203125" bestFit="1" customWidth="1"/>
    <col min="22" max="23" width="4.1640625" bestFit="1" customWidth="1"/>
    <col min="24" max="24" width="5.1640625" bestFit="1" customWidth="1"/>
    <col min="25" max="25" width="4.33203125" bestFit="1" customWidth="1"/>
    <col min="26" max="26" width="6.5" bestFit="1" customWidth="1"/>
  </cols>
  <sheetData>
    <row r="1" spans="1:26">
      <c r="A1" s="10" t="s">
        <v>189</v>
      </c>
      <c r="B1" s="10"/>
      <c r="C1" s="10"/>
      <c r="D1" s="10"/>
      <c r="E1" s="10"/>
      <c r="F1" s="10"/>
      <c r="G1" s="10"/>
      <c r="H1" s="10"/>
      <c r="I1" s="10"/>
      <c r="K1" s="10" t="s">
        <v>190</v>
      </c>
      <c r="L1" s="10"/>
      <c r="M1" s="10"/>
      <c r="N1" s="10"/>
      <c r="O1" s="10"/>
      <c r="P1" s="10"/>
      <c r="Q1" s="10"/>
      <c r="R1" s="10"/>
      <c r="T1" s="10" t="s">
        <v>191</v>
      </c>
      <c r="U1" s="10"/>
      <c r="V1" s="10"/>
      <c r="W1" s="10"/>
      <c r="X1" s="10"/>
      <c r="Y1" s="10"/>
      <c r="Z1" s="10"/>
    </row>
    <row r="2" spans="1:26" ht="48">
      <c r="A2" t="s">
        <v>0</v>
      </c>
      <c r="B2" s="1" t="str">
        <f>'Mandatsberechnung 19'!C2</f>
        <v>ÖVP</v>
      </c>
      <c r="C2" s="1" t="str">
        <f>'Mandatsberechnung 19'!D2</f>
        <v>SPÖ</v>
      </c>
      <c r="D2" s="1" t="str">
        <f>'Mandatsberechnung 19'!E2</f>
        <v>FPÖ</v>
      </c>
      <c r="E2" s="1" t="str">
        <f>'Mandatsberechnung 19'!F2</f>
        <v>NEOS</v>
      </c>
      <c r="F2" s="1" t="str">
        <f>'Mandatsberechnung 19'!G2</f>
        <v>JETZT</v>
      </c>
      <c r="G2" s="1" t="str">
        <f>'Mandatsberechnung 19'!H2</f>
        <v>GRÜNE</v>
      </c>
      <c r="H2" s="4" t="s">
        <v>1</v>
      </c>
      <c r="I2" s="8" t="s">
        <v>188</v>
      </c>
      <c r="K2" t="s">
        <v>0</v>
      </c>
      <c r="L2" s="1" t="s">
        <v>57</v>
      </c>
      <c r="M2" s="1" t="s">
        <v>56</v>
      </c>
      <c r="N2" s="1" t="s">
        <v>58</v>
      </c>
      <c r="O2" s="1" t="s">
        <v>60</v>
      </c>
      <c r="P2" s="1" t="s">
        <v>61</v>
      </c>
      <c r="Q2" s="1" t="s">
        <v>59</v>
      </c>
      <c r="R2" s="4" t="s">
        <v>1</v>
      </c>
      <c r="T2" t="s">
        <v>0</v>
      </c>
      <c r="U2" s="1" t="s">
        <v>57</v>
      </c>
      <c r="V2" s="1" t="s">
        <v>56</v>
      </c>
      <c r="W2" s="1" t="s">
        <v>58</v>
      </c>
      <c r="X2" s="1" t="s">
        <v>60</v>
      </c>
      <c r="Y2" s="1" t="s">
        <v>61</v>
      </c>
      <c r="Z2" s="1" t="s">
        <v>59</v>
      </c>
    </row>
    <row r="3" spans="1:26">
      <c r="A3" s="3" t="s">
        <v>2</v>
      </c>
      <c r="B3" s="3">
        <f>'Mandatsberechnung 19'!C108</f>
        <v>71</v>
      </c>
      <c r="C3" s="3">
        <f>'Mandatsberechnung 19'!D108</f>
        <v>40</v>
      </c>
      <c r="D3" s="3">
        <f>'Mandatsberechnung 19'!E108</f>
        <v>31</v>
      </c>
      <c r="E3" s="3">
        <f>'Mandatsberechnung 19'!F108</f>
        <v>15</v>
      </c>
      <c r="F3" s="3">
        <f>'Mandatsberechnung 19'!G108</f>
        <v>0</v>
      </c>
      <c r="G3" s="3">
        <f>'Mandatsberechnung 19'!H108</f>
        <v>26</v>
      </c>
      <c r="H3" s="3">
        <f>SUM(B3:G3)</f>
        <v>183</v>
      </c>
      <c r="I3" s="3">
        <v>183</v>
      </c>
      <c r="K3" s="3" t="s">
        <v>2</v>
      </c>
      <c r="L3" s="3">
        <v>62</v>
      </c>
      <c r="M3" s="3">
        <v>52</v>
      </c>
      <c r="N3" s="3">
        <v>51</v>
      </c>
      <c r="O3" s="3">
        <v>10</v>
      </c>
      <c r="P3" s="3">
        <v>8</v>
      </c>
      <c r="Q3" s="3">
        <v>0</v>
      </c>
      <c r="R3" s="3">
        <v>183</v>
      </c>
      <c r="T3" s="3" t="s">
        <v>2</v>
      </c>
      <c r="U3" s="3">
        <f>B3-L3</f>
        <v>9</v>
      </c>
      <c r="V3" s="3">
        <f t="shared" ref="V3:V66" si="0">C3-M3</f>
        <v>-12</v>
      </c>
      <c r="W3" s="3">
        <f t="shared" ref="W3:W66" si="1">D3-N3</f>
        <v>-20</v>
      </c>
      <c r="X3" s="3">
        <f t="shared" ref="X3:X66" si="2">E3-O3</f>
        <v>5</v>
      </c>
      <c r="Y3" s="3">
        <f t="shared" ref="Y3:Y66" si="3">F3-P3</f>
        <v>-8</v>
      </c>
      <c r="Z3" s="3">
        <f t="shared" ref="Z3:Z66" si="4">G3-Q3</f>
        <v>26</v>
      </c>
    </row>
    <row r="4" spans="1:26">
      <c r="A4" t="s">
        <v>3</v>
      </c>
      <c r="B4">
        <f>'Mandatsberechnung 19'!C112</f>
        <v>8</v>
      </c>
      <c r="C4">
        <f>'Mandatsberechnung 19'!D112</f>
        <v>5</v>
      </c>
      <c r="D4">
        <f>'Mandatsberechnung 19'!E112</f>
        <v>5</v>
      </c>
      <c r="E4">
        <f>'Mandatsberechnung 19'!F112</f>
        <v>5</v>
      </c>
      <c r="F4">
        <f>'Mandatsberechnung 19'!G112</f>
        <v>0</v>
      </c>
      <c r="G4">
        <f>'Mandatsberechnung 19'!H112</f>
        <v>4</v>
      </c>
      <c r="H4" s="5">
        <f>SUM(B4:G4)</f>
        <v>27</v>
      </c>
      <c r="I4" s="5"/>
      <c r="K4" t="s">
        <v>3</v>
      </c>
      <c r="L4">
        <v>8</v>
      </c>
      <c r="M4">
        <v>7</v>
      </c>
      <c r="N4">
        <v>9</v>
      </c>
      <c r="O4">
        <v>5</v>
      </c>
      <c r="P4">
        <v>3</v>
      </c>
      <c r="Q4">
        <v>0</v>
      </c>
      <c r="R4" s="5">
        <v>32</v>
      </c>
      <c r="T4" t="s">
        <v>3</v>
      </c>
      <c r="U4">
        <f t="shared" ref="U4:U67" si="5">B4-L4</f>
        <v>0</v>
      </c>
      <c r="V4">
        <f t="shared" si="0"/>
        <v>-2</v>
      </c>
      <c r="W4">
        <f t="shared" si="1"/>
        <v>-4</v>
      </c>
      <c r="X4">
        <f t="shared" si="2"/>
        <v>0</v>
      </c>
      <c r="Y4">
        <f t="shared" si="3"/>
        <v>-3</v>
      </c>
      <c r="Z4">
        <f t="shared" si="4"/>
        <v>4</v>
      </c>
    </row>
    <row r="5" spans="1:26">
      <c r="A5" t="s">
        <v>4</v>
      </c>
      <c r="B5">
        <f>'Mandatsberechnung 19'!C87</f>
        <v>63</v>
      </c>
      <c r="C5">
        <f>'Mandatsberechnung 19'!D87</f>
        <v>35</v>
      </c>
      <c r="D5">
        <f>'Mandatsberechnung 19'!E87</f>
        <v>26</v>
      </c>
      <c r="E5">
        <f>'Mandatsberechnung 19'!F87</f>
        <v>10</v>
      </c>
      <c r="F5">
        <f>'Mandatsberechnung 19'!G87</f>
        <v>0</v>
      </c>
      <c r="G5">
        <f>'Mandatsberechnung 19'!H87</f>
        <v>22</v>
      </c>
      <c r="H5" s="5">
        <f>SUM(B5:G5)</f>
        <v>156</v>
      </c>
      <c r="I5" s="5"/>
      <c r="K5" t="s">
        <v>4</v>
      </c>
      <c r="L5">
        <v>54</v>
      </c>
      <c r="M5">
        <v>45</v>
      </c>
      <c r="N5">
        <v>42</v>
      </c>
      <c r="O5">
        <v>5</v>
      </c>
      <c r="P5">
        <v>5</v>
      </c>
      <c r="Q5">
        <v>0</v>
      </c>
      <c r="R5" s="5">
        <v>151</v>
      </c>
      <c r="T5" t="s">
        <v>4</v>
      </c>
      <c r="U5">
        <f t="shared" si="5"/>
        <v>9</v>
      </c>
      <c r="V5">
        <f t="shared" si="0"/>
        <v>-10</v>
      </c>
      <c r="W5">
        <f t="shared" si="1"/>
        <v>-16</v>
      </c>
      <c r="X5">
        <f t="shared" si="2"/>
        <v>5</v>
      </c>
      <c r="Y5">
        <f t="shared" si="3"/>
        <v>-5</v>
      </c>
      <c r="Z5">
        <f t="shared" si="4"/>
        <v>22</v>
      </c>
    </row>
    <row r="6" spans="1:26">
      <c r="A6" t="s">
        <v>5</v>
      </c>
      <c r="B6">
        <f>'Mandatsberechnung 19'!C102</f>
        <v>15</v>
      </c>
      <c r="C6">
        <f>'Mandatsberechnung 19'!D102</f>
        <v>19</v>
      </c>
      <c r="D6">
        <f>'Mandatsberechnung 19'!E102</f>
        <v>16</v>
      </c>
      <c r="E6">
        <f>'Mandatsberechnung 19'!F102</f>
        <v>10</v>
      </c>
      <c r="F6">
        <f>'Mandatsberechnung 19'!G102</f>
        <v>0</v>
      </c>
      <c r="G6">
        <f>'Mandatsberechnung 19'!H102</f>
        <v>17</v>
      </c>
      <c r="H6" s="5">
        <f>SUM(B6:G6)</f>
        <v>77</v>
      </c>
      <c r="I6" s="5"/>
      <c r="K6" t="s">
        <v>5</v>
      </c>
      <c r="L6">
        <v>16</v>
      </c>
      <c r="M6">
        <v>13</v>
      </c>
      <c r="N6">
        <v>13</v>
      </c>
      <c r="O6">
        <v>5</v>
      </c>
      <c r="P6">
        <v>5</v>
      </c>
      <c r="Q6">
        <v>0</v>
      </c>
      <c r="R6" s="5">
        <v>52</v>
      </c>
      <c r="T6" t="s">
        <v>5</v>
      </c>
      <c r="U6">
        <f t="shared" si="5"/>
        <v>-1</v>
      </c>
      <c r="V6">
        <f t="shared" si="0"/>
        <v>6</v>
      </c>
      <c r="W6">
        <f t="shared" si="1"/>
        <v>3</v>
      </c>
      <c r="X6">
        <f t="shared" si="2"/>
        <v>5</v>
      </c>
      <c r="Y6">
        <f t="shared" si="3"/>
        <v>-5</v>
      </c>
      <c r="Z6">
        <f t="shared" si="4"/>
        <v>17</v>
      </c>
    </row>
    <row r="7" spans="1:26">
      <c r="A7" t="s">
        <v>6</v>
      </c>
      <c r="B7">
        <f>'Mandatsberechnung 19'!C57</f>
        <v>48</v>
      </c>
      <c r="C7">
        <f>'Mandatsberechnung 19'!D57</f>
        <v>16</v>
      </c>
      <c r="D7">
        <f>'Mandatsberechnung 19'!E57</f>
        <v>10</v>
      </c>
      <c r="E7">
        <f>'Mandatsberechnung 19'!F57</f>
        <v>0</v>
      </c>
      <c r="F7">
        <f>'Mandatsberechnung 19'!G57</f>
        <v>0</v>
      </c>
      <c r="G7">
        <f>'Mandatsberechnung 19'!H57</f>
        <v>5</v>
      </c>
      <c r="H7" s="5">
        <f>SUM(B7:G7)</f>
        <v>79</v>
      </c>
      <c r="I7" s="5"/>
      <c r="K7" t="s">
        <v>6</v>
      </c>
      <c r="L7">
        <v>38</v>
      </c>
      <c r="M7">
        <v>32</v>
      </c>
      <c r="N7">
        <v>29</v>
      </c>
      <c r="O7">
        <v>0</v>
      </c>
      <c r="P7">
        <v>0</v>
      </c>
      <c r="Q7">
        <v>0</v>
      </c>
      <c r="R7" s="5">
        <v>99</v>
      </c>
      <c r="T7" t="s">
        <v>6</v>
      </c>
      <c r="U7">
        <f t="shared" si="5"/>
        <v>10</v>
      </c>
      <c r="V7">
        <f t="shared" si="0"/>
        <v>-16</v>
      </c>
      <c r="W7">
        <f t="shared" si="1"/>
        <v>-19</v>
      </c>
      <c r="X7">
        <f t="shared" si="2"/>
        <v>0</v>
      </c>
      <c r="Y7">
        <f t="shared" si="3"/>
        <v>0</v>
      </c>
      <c r="Z7">
        <f t="shared" si="4"/>
        <v>5</v>
      </c>
    </row>
    <row r="8" spans="1:26">
      <c r="A8" s="3" t="s">
        <v>7</v>
      </c>
      <c r="B8" s="3">
        <f>'Mandatsberechnung 19'!C75</f>
        <v>2</v>
      </c>
      <c r="C8" s="3">
        <f>'Mandatsberechnung 19'!D75</f>
        <v>2</v>
      </c>
      <c r="D8" s="3">
        <f>'Mandatsberechnung 19'!E75</f>
        <v>1</v>
      </c>
      <c r="E8" s="3">
        <f>'Mandatsberechnung 19'!F75</f>
        <v>0</v>
      </c>
      <c r="F8" s="3">
        <f>'Mandatsberechnung 19'!G75</f>
        <v>0</v>
      </c>
      <c r="G8" s="3">
        <f>'Mandatsberechnung 19'!H75</f>
        <v>0</v>
      </c>
      <c r="H8" s="3">
        <f>SUM(B8:G8)</f>
        <v>5</v>
      </c>
      <c r="I8" s="3">
        <f>'Wahlzahlen 17'!B2</f>
        <v>7</v>
      </c>
      <c r="K8" s="3" t="s">
        <v>7</v>
      </c>
      <c r="L8" s="3">
        <v>2</v>
      </c>
      <c r="M8" s="3">
        <v>2</v>
      </c>
      <c r="N8" s="3">
        <v>1</v>
      </c>
      <c r="O8" s="3">
        <v>0</v>
      </c>
      <c r="P8" s="3">
        <v>0</v>
      </c>
      <c r="Q8" s="3">
        <v>0</v>
      </c>
      <c r="R8" s="3">
        <v>5</v>
      </c>
      <c r="T8" s="3" t="s">
        <v>7</v>
      </c>
      <c r="U8" s="3">
        <f t="shared" si="5"/>
        <v>0</v>
      </c>
      <c r="V8" s="3">
        <f t="shared" si="0"/>
        <v>0</v>
      </c>
      <c r="W8" s="3">
        <f t="shared" si="1"/>
        <v>0</v>
      </c>
      <c r="X8" s="3">
        <f t="shared" si="2"/>
        <v>0</v>
      </c>
      <c r="Y8" s="3">
        <f t="shared" si="3"/>
        <v>0</v>
      </c>
      <c r="Z8" s="3">
        <f t="shared" si="4"/>
        <v>0</v>
      </c>
    </row>
    <row r="9" spans="1:26">
      <c r="A9" t="s">
        <v>8</v>
      </c>
      <c r="B9">
        <f>'Mandatsberechnung 19'!C92</f>
        <v>0</v>
      </c>
      <c r="C9">
        <f>'Mandatsberechnung 19'!D92</f>
        <v>1</v>
      </c>
      <c r="D9">
        <f>'Mandatsberechnung 19'!E92</f>
        <v>1</v>
      </c>
      <c r="E9">
        <f>'Mandatsberechnung 19'!F92</f>
        <v>0</v>
      </c>
      <c r="F9">
        <f>'Mandatsberechnung 19'!G92</f>
        <v>0</v>
      </c>
      <c r="G9">
        <f>'Mandatsberechnung 19'!H92</f>
        <v>0</v>
      </c>
      <c r="H9" s="5">
        <f>SUM(B9:G9)</f>
        <v>2</v>
      </c>
      <c r="I9" s="5"/>
      <c r="K9" t="s">
        <v>8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 s="5">
        <v>1</v>
      </c>
      <c r="T9" t="s">
        <v>8</v>
      </c>
      <c r="U9">
        <f t="shared" si="5"/>
        <v>0</v>
      </c>
      <c r="V9">
        <f t="shared" si="0"/>
        <v>1</v>
      </c>
      <c r="W9">
        <f t="shared" si="1"/>
        <v>0</v>
      </c>
      <c r="X9">
        <f t="shared" si="2"/>
        <v>0</v>
      </c>
      <c r="Y9">
        <f t="shared" si="3"/>
        <v>0</v>
      </c>
      <c r="Z9">
        <f t="shared" si="4"/>
        <v>0</v>
      </c>
    </row>
    <row r="10" spans="1:26">
      <c r="A10" t="s">
        <v>6</v>
      </c>
      <c r="B10">
        <f>'Mandatsberechnung 19'!C45</f>
        <v>2</v>
      </c>
      <c r="C10">
        <f>'Mandatsberechnung 19'!D45</f>
        <v>1</v>
      </c>
      <c r="D10">
        <f>'Mandatsberechnung 19'!E45</f>
        <v>0</v>
      </c>
      <c r="E10">
        <f>'Mandatsberechnung 19'!F45</f>
        <v>0</v>
      </c>
      <c r="F10">
        <f>'Mandatsberechnung 19'!G45</f>
        <v>0</v>
      </c>
      <c r="G10">
        <f>'Mandatsberechnung 19'!H45</f>
        <v>0</v>
      </c>
      <c r="H10" s="5">
        <f>SUM(B10:G10)</f>
        <v>3</v>
      </c>
      <c r="I10" s="5"/>
      <c r="K10" t="s">
        <v>6</v>
      </c>
      <c r="L10">
        <v>2</v>
      </c>
      <c r="M10">
        <v>2</v>
      </c>
      <c r="N10">
        <v>0</v>
      </c>
      <c r="O10">
        <v>0</v>
      </c>
      <c r="P10">
        <v>0</v>
      </c>
      <c r="Q10">
        <v>0</v>
      </c>
      <c r="R10" s="5">
        <v>4</v>
      </c>
      <c r="T10" t="s">
        <v>6</v>
      </c>
      <c r="U10">
        <f t="shared" si="5"/>
        <v>0</v>
      </c>
      <c r="V10">
        <f t="shared" si="0"/>
        <v>-1</v>
      </c>
      <c r="W10">
        <f t="shared" si="1"/>
        <v>0</v>
      </c>
      <c r="X10">
        <f t="shared" si="2"/>
        <v>0</v>
      </c>
      <c r="Y10">
        <f t="shared" si="3"/>
        <v>0</v>
      </c>
      <c r="Z10">
        <f t="shared" si="4"/>
        <v>0</v>
      </c>
    </row>
    <row r="11" spans="1:26">
      <c r="A11" s="5" t="s">
        <v>9</v>
      </c>
      <c r="B11">
        <f>'Mandatsberechnung 19'!C3</f>
        <v>1</v>
      </c>
      <c r="C11">
        <f>'Mandatsberechnung 19'!D3</f>
        <v>1</v>
      </c>
      <c r="D11">
        <f>'Mandatsberechnung 19'!E3</f>
        <v>0</v>
      </c>
      <c r="E11">
        <f>'Mandatsberechnung 19'!F3</f>
        <v>0</v>
      </c>
      <c r="F11">
        <f>'Mandatsberechnung 19'!G3</f>
        <v>0</v>
      </c>
      <c r="G11">
        <f>'Mandatsberechnung 19'!H3</f>
        <v>0</v>
      </c>
      <c r="H11" s="5">
        <f>SUM(B11:G11)</f>
        <v>2</v>
      </c>
      <c r="I11" s="5">
        <f>'Wahlzahlen 17'!B13</f>
        <v>4</v>
      </c>
      <c r="K11" s="5" t="s">
        <v>9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 s="5">
        <v>2</v>
      </c>
      <c r="T11" s="5" t="s">
        <v>9</v>
      </c>
      <c r="U11">
        <f t="shared" si="5"/>
        <v>0</v>
      </c>
      <c r="V11">
        <f t="shared" si="0"/>
        <v>0</v>
      </c>
      <c r="W11">
        <f t="shared" si="1"/>
        <v>0</v>
      </c>
      <c r="X11">
        <f t="shared" si="2"/>
        <v>0</v>
      </c>
      <c r="Y11">
        <f t="shared" si="3"/>
        <v>0</v>
      </c>
      <c r="Z11">
        <f t="shared" si="4"/>
        <v>0</v>
      </c>
    </row>
    <row r="12" spans="1:26">
      <c r="A12" s="5" t="s">
        <v>10</v>
      </c>
      <c r="B12">
        <f>'Mandatsberechnung 19'!C4</f>
        <v>1</v>
      </c>
      <c r="C12">
        <f>'Mandatsberechnung 19'!D4</f>
        <v>0</v>
      </c>
      <c r="D12">
        <f>'Mandatsberechnung 19'!E4</f>
        <v>0</v>
      </c>
      <c r="E12">
        <f>'Mandatsberechnung 19'!F4</f>
        <v>0</v>
      </c>
      <c r="F12">
        <f>'Mandatsberechnung 19'!G4</f>
        <v>0</v>
      </c>
      <c r="G12">
        <f>'Mandatsberechnung 19'!H4</f>
        <v>0</v>
      </c>
      <c r="H12" s="5">
        <f>SUM(B12:G12)</f>
        <v>1</v>
      </c>
      <c r="I12" s="5">
        <f>'Wahlzahlen 17'!B14</f>
        <v>3</v>
      </c>
      <c r="K12" s="5" t="s">
        <v>10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 s="5">
        <v>2</v>
      </c>
      <c r="T12" s="5" t="s">
        <v>10</v>
      </c>
      <c r="U12">
        <f t="shared" si="5"/>
        <v>0</v>
      </c>
      <c r="V12">
        <f t="shared" si="0"/>
        <v>-1</v>
      </c>
      <c r="W12">
        <f t="shared" si="1"/>
        <v>0</v>
      </c>
      <c r="X12">
        <f t="shared" si="2"/>
        <v>0</v>
      </c>
      <c r="Y12">
        <f t="shared" si="3"/>
        <v>0</v>
      </c>
      <c r="Z12">
        <f t="shared" si="4"/>
        <v>0</v>
      </c>
    </row>
    <row r="13" spans="1:26">
      <c r="A13" s="3" t="s">
        <v>11</v>
      </c>
      <c r="B13" s="3">
        <f>'Mandatsberechnung 19'!C76</f>
        <v>4</v>
      </c>
      <c r="C13" s="3">
        <f>'Mandatsberechnung 19'!D76</f>
        <v>3</v>
      </c>
      <c r="D13" s="3">
        <f>'Mandatsberechnung 19'!E76</f>
        <v>2</v>
      </c>
      <c r="E13" s="3">
        <f>'Mandatsberechnung 19'!F76</f>
        <v>0</v>
      </c>
      <c r="F13" s="3">
        <f>'Mandatsberechnung 19'!G76</f>
        <v>0</v>
      </c>
      <c r="G13" s="3">
        <f>'Mandatsberechnung 19'!H76</f>
        <v>1</v>
      </c>
      <c r="H13" s="3">
        <f>SUM(B13:G13)</f>
        <v>10</v>
      </c>
      <c r="I13" s="3">
        <f>'Wahlzahlen 17'!B3</f>
        <v>13</v>
      </c>
      <c r="K13" s="3" t="s">
        <v>11</v>
      </c>
      <c r="L13" s="3">
        <v>3</v>
      </c>
      <c r="M13" s="3">
        <v>3</v>
      </c>
      <c r="N13" s="3">
        <v>4</v>
      </c>
      <c r="O13" s="3">
        <v>0</v>
      </c>
      <c r="P13" s="3">
        <v>0</v>
      </c>
      <c r="Q13" s="3">
        <v>0</v>
      </c>
      <c r="R13" s="3">
        <v>10</v>
      </c>
      <c r="T13" s="3" t="s">
        <v>11</v>
      </c>
      <c r="U13" s="3">
        <f t="shared" si="5"/>
        <v>1</v>
      </c>
      <c r="V13" s="3">
        <f t="shared" si="0"/>
        <v>0</v>
      </c>
      <c r="W13" s="3">
        <f t="shared" si="1"/>
        <v>-2</v>
      </c>
      <c r="X13" s="3">
        <f t="shared" si="2"/>
        <v>0</v>
      </c>
      <c r="Y13" s="3">
        <f t="shared" si="3"/>
        <v>0</v>
      </c>
      <c r="Z13" s="3">
        <f t="shared" si="4"/>
        <v>1</v>
      </c>
    </row>
    <row r="14" spans="1:26">
      <c r="A14" t="s">
        <v>8</v>
      </c>
      <c r="B14">
        <f>'Mandatsberechnung 19'!C93</f>
        <v>1</v>
      </c>
      <c r="C14">
        <f>'Mandatsberechnung 19'!D93</f>
        <v>3</v>
      </c>
      <c r="D14">
        <f>'Mandatsberechnung 19'!E93</f>
        <v>2</v>
      </c>
      <c r="E14">
        <f>'Mandatsberechnung 19'!F93</f>
        <v>0</v>
      </c>
      <c r="F14">
        <f>'Mandatsberechnung 19'!G93</f>
        <v>0</v>
      </c>
      <c r="G14">
        <f>'Mandatsberechnung 19'!H93</f>
        <v>1</v>
      </c>
      <c r="H14" s="5">
        <f>SUM(B14:G14)</f>
        <v>7</v>
      </c>
      <c r="I14" s="5"/>
      <c r="K14" t="s">
        <v>8</v>
      </c>
      <c r="L14">
        <v>3</v>
      </c>
      <c r="M14">
        <v>1</v>
      </c>
      <c r="N14">
        <v>2</v>
      </c>
      <c r="O14">
        <v>0</v>
      </c>
      <c r="P14">
        <v>0</v>
      </c>
      <c r="Q14">
        <v>0</v>
      </c>
      <c r="R14" s="5">
        <v>6</v>
      </c>
      <c r="T14" t="s">
        <v>8</v>
      </c>
      <c r="U14">
        <f t="shared" si="5"/>
        <v>-2</v>
      </c>
      <c r="V14">
        <f t="shared" si="0"/>
        <v>2</v>
      </c>
      <c r="W14">
        <f t="shared" si="1"/>
        <v>0</v>
      </c>
      <c r="X14">
        <f t="shared" si="2"/>
        <v>0</v>
      </c>
      <c r="Y14">
        <f t="shared" si="3"/>
        <v>0</v>
      </c>
      <c r="Z14">
        <f t="shared" si="4"/>
        <v>1</v>
      </c>
    </row>
    <row r="15" spans="1:26">
      <c r="A15" t="s">
        <v>6</v>
      </c>
      <c r="B15">
        <f>'Mandatsberechnung 19'!C46</f>
        <v>3</v>
      </c>
      <c r="C15">
        <f>'Mandatsberechnung 19'!D46</f>
        <v>0</v>
      </c>
      <c r="D15">
        <f>'Mandatsberechnung 19'!E46</f>
        <v>0</v>
      </c>
      <c r="E15">
        <f>'Mandatsberechnung 19'!F46</f>
        <v>0</v>
      </c>
      <c r="F15">
        <f>'Mandatsberechnung 19'!G46</f>
        <v>0</v>
      </c>
      <c r="G15">
        <f>'Mandatsberechnung 19'!H46</f>
        <v>0</v>
      </c>
      <c r="H15" s="5">
        <f>SUM(B15:G15)</f>
        <v>3</v>
      </c>
      <c r="I15" s="5"/>
      <c r="K15" t="s">
        <v>6</v>
      </c>
      <c r="L15">
        <v>0</v>
      </c>
      <c r="M15">
        <v>2</v>
      </c>
      <c r="N15">
        <v>2</v>
      </c>
      <c r="O15">
        <v>0</v>
      </c>
      <c r="P15">
        <v>0</v>
      </c>
      <c r="Q15">
        <v>0</v>
      </c>
      <c r="R15" s="5">
        <v>4</v>
      </c>
      <c r="T15" t="s">
        <v>6</v>
      </c>
      <c r="U15">
        <f t="shared" si="5"/>
        <v>3</v>
      </c>
      <c r="V15">
        <f t="shared" si="0"/>
        <v>-2</v>
      </c>
      <c r="W15">
        <f t="shared" si="1"/>
        <v>-2</v>
      </c>
      <c r="X15">
        <f t="shared" si="2"/>
        <v>0</v>
      </c>
      <c r="Y15">
        <f t="shared" si="3"/>
        <v>0</v>
      </c>
      <c r="Z15">
        <f t="shared" si="4"/>
        <v>0</v>
      </c>
    </row>
    <row r="16" spans="1:26">
      <c r="A16" s="5" t="s">
        <v>12</v>
      </c>
      <c r="B16">
        <f>'Mandatsberechnung 19'!C5</f>
        <v>1</v>
      </c>
      <c r="C16">
        <f>'Mandatsberechnung 19'!D5</f>
        <v>0</v>
      </c>
      <c r="D16">
        <f>'Mandatsberechnung 19'!E5</f>
        <v>0</v>
      </c>
      <c r="E16">
        <f>'Mandatsberechnung 19'!F5</f>
        <v>0</v>
      </c>
      <c r="F16">
        <f>'Mandatsberechnung 19'!G5</f>
        <v>0</v>
      </c>
      <c r="G16">
        <f>'Mandatsberechnung 19'!H5</f>
        <v>0</v>
      </c>
      <c r="H16" s="5">
        <f>SUM(B16:G16)</f>
        <v>1</v>
      </c>
      <c r="I16" s="5">
        <f>'Wahlzahlen 17'!B15</f>
        <v>3</v>
      </c>
      <c r="K16" s="5" t="s">
        <v>12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 s="5">
        <v>1</v>
      </c>
      <c r="T16" s="5" t="s">
        <v>12</v>
      </c>
      <c r="U16">
        <f t="shared" si="5"/>
        <v>1</v>
      </c>
      <c r="V16">
        <f t="shared" si="0"/>
        <v>-1</v>
      </c>
      <c r="W16">
        <f t="shared" si="1"/>
        <v>0</v>
      </c>
      <c r="X16">
        <f t="shared" si="2"/>
        <v>0</v>
      </c>
      <c r="Y16">
        <f t="shared" si="3"/>
        <v>0</v>
      </c>
      <c r="Z16">
        <f t="shared" si="4"/>
        <v>0</v>
      </c>
    </row>
    <row r="17" spans="1:26">
      <c r="A17" s="5" t="s">
        <v>13</v>
      </c>
      <c r="B17">
        <f>'Mandatsberechnung 19'!C6</f>
        <v>0</v>
      </c>
      <c r="C17">
        <f>'Mandatsberechnung 19'!D6</f>
        <v>0</v>
      </c>
      <c r="D17">
        <f>'Mandatsberechnung 19'!E6</f>
        <v>0</v>
      </c>
      <c r="E17">
        <f>'Mandatsberechnung 19'!F6</f>
        <v>0</v>
      </c>
      <c r="F17">
        <f>'Mandatsberechnung 19'!G6</f>
        <v>0</v>
      </c>
      <c r="G17">
        <f>'Mandatsberechnung 19'!H6</f>
        <v>0</v>
      </c>
      <c r="H17" s="5">
        <f>SUM(B17:G17)</f>
        <v>0</v>
      </c>
      <c r="I17" s="5">
        <f>'Wahlzahlen 17'!B16</f>
        <v>3</v>
      </c>
      <c r="K17" s="5" t="s">
        <v>13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5">
        <v>0</v>
      </c>
      <c r="T17" s="5" t="s">
        <v>13</v>
      </c>
      <c r="U17">
        <f t="shared" si="5"/>
        <v>0</v>
      </c>
      <c r="V17">
        <f t="shared" si="0"/>
        <v>0</v>
      </c>
      <c r="W17">
        <f t="shared" si="1"/>
        <v>0</v>
      </c>
      <c r="X17">
        <f t="shared" si="2"/>
        <v>0</v>
      </c>
      <c r="Y17">
        <f t="shared" si="3"/>
        <v>0</v>
      </c>
      <c r="Z17">
        <f t="shared" si="4"/>
        <v>0</v>
      </c>
    </row>
    <row r="18" spans="1:26">
      <c r="A18" s="5" t="s">
        <v>14</v>
      </c>
      <c r="B18">
        <f>'Mandatsberechnung 19'!C7</f>
        <v>1</v>
      </c>
      <c r="C18">
        <f>'Mandatsberechnung 19'!D7</f>
        <v>0</v>
      </c>
      <c r="D18">
        <f>'Mandatsberechnung 19'!E7</f>
        <v>0</v>
      </c>
      <c r="E18">
        <f>'Mandatsberechnung 19'!F7</f>
        <v>0</v>
      </c>
      <c r="F18">
        <f>'Mandatsberechnung 19'!G7</f>
        <v>0</v>
      </c>
      <c r="G18">
        <f>'Mandatsberechnung 19'!H7</f>
        <v>0</v>
      </c>
      <c r="H18" s="5">
        <f>SUM(B18:G18)</f>
        <v>1</v>
      </c>
      <c r="I18" s="5">
        <f>'Wahlzahlen 17'!B17</f>
        <v>3</v>
      </c>
      <c r="K18" s="5" t="s">
        <v>14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 s="5">
        <v>1</v>
      </c>
      <c r="T18" s="5" t="s">
        <v>14</v>
      </c>
      <c r="U18">
        <f t="shared" si="5"/>
        <v>1</v>
      </c>
      <c r="V18">
        <f t="shared" si="0"/>
        <v>0</v>
      </c>
      <c r="W18">
        <f t="shared" si="1"/>
        <v>-1</v>
      </c>
      <c r="X18">
        <f t="shared" si="2"/>
        <v>0</v>
      </c>
      <c r="Y18">
        <f t="shared" si="3"/>
        <v>0</v>
      </c>
      <c r="Z18">
        <f t="shared" si="4"/>
        <v>0</v>
      </c>
    </row>
    <row r="19" spans="1:26">
      <c r="A19" s="5" t="s">
        <v>15</v>
      </c>
      <c r="B19">
        <f>'Mandatsberechnung 19'!C8</f>
        <v>1</v>
      </c>
      <c r="C19">
        <f>'Mandatsberechnung 19'!D8</f>
        <v>0</v>
      </c>
      <c r="D19">
        <f>'Mandatsberechnung 19'!E8</f>
        <v>0</v>
      </c>
      <c r="E19">
        <f>'Mandatsberechnung 19'!F8</f>
        <v>0</v>
      </c>
      <c r="F19">
        <f>'Mandatsberechnung 19'!G8</f>
        <v>0</v>
      </c>
      <c r="G19">
        <f>'Mandatsberechnung 19'!H8</f>
        <v>0</v>
      </c>
      <c r="H19" s="5">
        <f>SUM(B19:G19)</f>
        <v>1</v>
      </c>
      <c r="I19" s="5">
        <f>'Wahlzahlen 17'!B18</f>
        <v>4</v>
      </c>
      <c r="K19" s="5" t="s">
        <v>15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 s="5">
        <v>2</v>
      </c>
      <c r="T19" s="5" t="s">
        <v>15</v>
      </c>
      <c r="U19">
        <f t="shared" si="5"/>
        <v>1</v>
      </c>
      <c r="V19">
        <f t="shared" si="0"/>
        <v>-1</v>
      </c>
      <c r="W19">
        <f t="shared" si="1"/>
        <v>-1</v>
      </c>
      <c r="X19">
        <f t="shared" si="2"/>
        <v>0</v>
      </c>
      <c r="Y19">
        <f t="shared" si="3"/>
        <v>0</v>
      </c>
      <c r="Z19">
        <f t="shared" si="4"/>
        <v>0</v>
      </c>
    </row>
    <row r="20" spans="1:26">
      <c r="A20" s="3" t="s">
        <v>16</v>
      </c>
      <c r="B20" s="3">
        <f>'Mandatsberechnung 19'!C77</f>
        <v>15</v>
      </c>
      <c r="C20" s="3">
        <f>'Mandatsberechnung 19'!D77</f>
        <v>7</v>
      </c>
      <c r="D20" s="3">
        <f>'Mandatsberechnung 19'!E77</f>
        <v>6</v>
      </c>
      <c r="E20" s="3">
        <f>'Mandatsberechnung 19'!F77</f>
        <v>2</v>
      </c>
      <c r="F20" s="3">
        <f>'Mandatsberechnung 19'!G77</f>
        <v>0</v>
      </c>
      <c r="G20" s="3">
        <f>'Mandatsberechnung 19'!H77</f>
        <v>4</v>
      </c>
      <c r="H20" s="3">
        <f>SUM(B20:G20)</f>
        <v>34</v>
      </c>
      <c r="I20" s="3">
        <f>'Wahlzahlen 17'!B4</f>
        <v>37</v>
      </c>
      <c r="K20" s="3" t="s">
        <v>16</v>
      </c>
      <c r="L20" s="3">
        <v>13</v>
      </c>
      <c r="M20" s="3">
        <v>9</v>
      </c>
      <c r="N20" s="3">
        <v>9</v>
      </c>
      <c r="O20" s="3">
        <v>1</v>
      </c>
      <c r="P20" s="3">
        <v>1</v>
      </c>
      <c r="Q20" s="3">
        <v>0</v>
      </c>
      <c r="R20" s="3">
        <v>33</v>
      </c>
      <c r="T20" s="3" t="s">
        <v>16</v>
      </c>
      <c r="U20" s="3">
        <f t="shared" si="5"/>
        <v>2</v>
      </c>
      <c r="V20" s="3">
        <f t="shared" si="0"/>
        <v>-2</v>
      </c>
      <c r="W20" s="3">
        <f t="shared" si="1"/>
        <v>-3</v>
      </c>
      <c r="X20" s="3">
        <f t="shared" si="2"/>
        <v>1</v>
      </c>
      <c r="Y20" s="3">
        <f t="shared" si="3"/>
        <v>-1</v>
      </c>
      <c r="Z20" s="3">
        <f t="shared" si="4"/>
        <v>4</v>
      </c>
    </row>
    <row r="21" spans="1:26">
      <c r="A21" t="s">
        <v>8</v>
      </c>
      <c r="B21">
        <f>'Mandatsberechnung 19'!C94</f>
        <v>3</v>
      </c>
      <c r="C21">
        <f>'Mandatsberechnung 19'!D94</f>
        <v>3</v>
      </c>
      <c r="D21">
        <f>'Mandatsberechnung 19'!E94</f>
        <v>5</v>
      </c>
      <c r="E21">
        <f>'Mandatsberechnung 19'!F94</f>
        <v>2</v>
      </c>
      <c r="F21">
        <f>'Mandatsberechnung 19'!G94</f>
        <v>0</v>
      </c>
      <c r="G21">
        <f>'Mandatsberechnung 19'!H94</f>
        <v>4</v>
      </c>
      <c r="H21" s="5">
        <f>SUM(B21:G21)</f>
        <v>17</v>
      </c>
      <c r="I21" s="5"/>
      <c r="K21" t="s">
        <v>8</v>
      </c>
      <c r="L21">
        <v>3</v>
      </c>
      <c r="M21">
        <v>2</v>
      </c>
      <c r="N21">
        <v>2</v>
      </c>
      <c r="O21">
        <v>1</v>
      </c>
      <c r="P21">
        <v>1</v>
      </c>
      <c r="Q21">
        <v>0</v>
      </c>
      <c r="R21" s="5">
        <v>9</v>
      </c>
      <c r="T21" t="s">
        <v>8</v>
      </c>
      <c r="U21">
        <f t="shared" si="5"/>
        <v>0</v>
      </c>
      <c r="V21">
        <f t="shared" si="0"/>
        <v>1</v>
      </c>
      <c r="W21">
        <f t="shared" si="1"/>
        <v>3</v>
      </c>
      <c r="X21">
        <f t="shared" si="2"/>
        <v>1</v>
      </c>
      <c r="Y21">
        <f t="shared" si="3"/>
        <v>-1</v>
      </c>
      <c r="Z21">
        <f t="shared" si="4"/>
        <v>4</v>
      </c>
    </row>
    <row r="22" spans="1:26">
      <c r="A22" t="s">
        <v>6</v>
      </c>
      <c r="B22">
        <f>'Mandatsberechnung 19'!C47</f>
        <v>12</v>
      </c>
      <c r="C22">
        <f>'Mandatsberechnung 19'!D47</f>
        <v>4</v>
      </c>
      <c r="D22">
        <f>'Mandatsberechnung 19'!E47</f>
        <v>1</v>
      </c>
      <c r="E22">
        <f>'Mandatsberechnung 19'!F47</f>
        <v>0</v>
      </c>
      <c r="F22">
        <f>'Mandatsberechnung 19'!G47</f>
        <v>0</v>
      </c>
      <c r="G22">
        <f>'Mandatsberechnung 19'!H47</f>
        <v>0</v>
      </c>
      <c r="H22" s="5">
        <f>SUM(B22:G22)</f>
        <v>17</v>
      </c>
      <c r="I22" s="5"/>
      <c r="K22" t="s">
        <v>6</v>
      </c>
      <c r="L22">
        <v>10</v>
      </c>
      <c r="M22">
        <v>7</v>
      </c>
      <c r="N22">
        <v>7</v>
      </c>
      <c r="O22">
        <v>0</v>
      </c>
      <c r="P22">
        <v>0</v>
      </c>
      <c r="Q22">
        <v>0</v>
      </c>
      <c r="R22" s="5">
        <v>24</v>
      </c>
      <c r="T22" t="s">
        <v>6</v>
      </c>
      <c r="U22">
        <f t="shared" si="5"/>
        <v>2</v>
      </c>
      <c r="V22">
        <f t="shared" si="0"/>
        <v>-3</v>
      </c>
      <c r="W22">
        <f t="shared" si="1"/>
        <v>-6</v>
      </c>
      <c r="X22">
        <f t="shared" si="2"/>
        <v>0</v>
      </c>
      <c r="Y22">
        <f t="shared" si="3"/>
        <v>0</v>
      </c>
      <c r="Z22">
        <f t="shared" si="4"/>
        <v>0</v>
      </c>
    </row>
    <row r="23" spans="1:26">
      <c r="A23" s="5" t="s">
        <v>17</v>
      </c>
      <c r="B23">
        <f>'Mandatsberechnung 19'!C9</f>
        <v>2</v>
      </c>
      <c r="C23">
        <f>'Mandatsberechnung 19'!D9</f>
        <v>0</v>
      </c>
      <c r="D23">
        <f>'Mandatsberechnung 19'!E9</f>
        <v>0</v>
      </c>
      <c r="E23">
        <f>'Mandatsberechnung 19'!F9</f>
        <v>0</v>
      </c>
      <c r="F23">
        <f>'Mandatsberechnung 19'!G9</f>
        <v>0</v>
      </c>
      <c r="G23">
        <f>'Mandatsberechnung 19'!H9</f>
        <v>0</v>
      </c>
      <c r="H23" s="5">
        <f>SUM(B23:G23)</f>
        <v>2</v>
      </c>
      <c r="I23" s="5">
        <f>'Wahlzahlen 17'!B19</f>
        <v>5</v>
      </c>
      <c r="K23" s="5" t="s">
        <v>17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 s="5">
        <v>3</v>
      </c>
      <c r="T23" s="5" t="s">
        <v>17</v>
      </c>
      <c r="U23">
        <f t="shared" si="5"/>
        <v>1</v>
      </c>
      <c r="V23">
        <f t="shared" si="0"/>
        <v>-1</v>
      </c>
      <c r="W23">
        <f t="shared" si="1"/>
        <v>-1</v>
      </c>
      <c r="X23">
        <f t="shared" si="2"/>
        <v>0</v>
      </c>
      <c r="Y23">
        <f t="shared" si="3"/>
        <v>0</v>
      </c>
      <c r="Z23">
        <f t="shared" si="4"/>
        <v>0</v>
      </c>
    </row>
    <row r="24" spans="1:26">
      <c r="A24" s="5" t="s">
        <v>18</v>
      </c>
      <c r="B24">
        <f>'Mandatsberechnung 19'!C10</f>
        <v>2</v>
      </c>
      <c r="C24">
        <f>'Mandatsberechnung 19'!D10</f>
        <v>0</v>
      </c>
      <c r="D24">
        <f>'Mandatsberechnung 19'!E10</f>
        <v>0</v>
      </c>
      <c r="E24">
        <f>'Mandatsberechnung 19'!F10</f>
        <v>0</v>
      </c>
      <c r="F24">
        <f>'Mandatsberechnung 19'!G10</f>
        <v>0</v>
      </c>
      <c r="G24">
        <f>'Mandatsberechnung 19'!H10</f>
        <v>0</v>
      </c>
      <c r="H24" s="5">
        <f>SUM(B24:G24)</f>
        <v>2</v>
      </c>
      <c r="I24" s="5">
        <f>'Wahlzahlen 17'!B20</f>
        <v>5</v>
      </c>
      <c r="K24" s="5" t="s">
        <v>18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 s="5">
        <v>4</v>
      </c>
      <c r="T24" s="5" t="s">
        <v>18</v>
      </c>
      <c r="U24">
        <f t="shared" si="5"/>
        <v>0</v>
      </c>
      <c r="V24">
        <f t="shared" si="0"/>
        <v>-1</v>
      </c>
      <c r="W24">
        <f t="shared" si="1"/>
        <v>-1</v>
      </c>
      <c r="X24">
        <f t="shared" si="2"/>
        <v>0</v>
      </c>
      <c r="Y24">
        <f t="shared" si="3"/>
        <v>0</v>
      </c>
      <c r="Z24">
        <f t="shared" si="4"/>
        <v>0</v>
      </c>
    </row>
    <row r="25" spans="1:26">
      <c r="A25" s="5" t="s">
        <v>19</v>
      </c>
      <c r="B25">
        <f>'Mandatsberechnung 19'!C11</f>
        <v>2</v>
      </c>
      <c r="C25">
        <f>'Mandatsberechnung 19'!D11</f>
        <v>1</v>
      </c>
      <c r="D25">
        <f>'Mandatsberechnung 19'!E11</f>
        <v>0</v>
      </c>
      <c r="E25">
        <f>'Mandatsberechnung 19'!F11</f>
        <v>0</v>
      </c>
      <c r="F25">
        <f>'Mandatsberechnung 19'!G11</f>
        <v>0</v>
      </c>
      <c r="G25">
        <f>'Mandatsberechnung 19'!H11</f>
        <v>0</v>
      </c>
      <c r="H25" s="5">
        <f>SUM(B25:G25)</f>
        <v>3</v>
      </c>
      <c r="I25" s="5">
        <f>'Wahlzahlen 17'!B21</f>
        <v>6</v>
      </c>
      <c r="K25" s="5" t="s">
        <v>19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 s="5">
        <v>4</v>
      </c>
      <c r="T25" s="5" t="s">
        <v>19</v>
      </c>
      <c r="U25">
        <f t="shared" si="5"/>
        <v>0</v>
      </c>
      <c r="V25">
        <f t="shared" si="0"/>
        <v>0</v>
      </c>
      <c r="W25">
        <f t="shared" si="1"/>
        <v>-1</v>
      </c>
      <c r="X25">
        <f t="shared" si="2"/>
        <v>0</v>
      </c>
      <c r="Y25">
        <f t="shared" si="3"/>
        <v>0</v>
      </c>
      <c r="Z25">
        <f t="shared" si="4"/>
        <v>0</v>
      </c>
    </row>
    <row r="26" spans="1:26">
      <c r="A26" s="5" t="s">
        <v>20</v>
      </c>
      <c r="B26">
        <f>'Mandatsberechnung 19'!C12</f>
        <v>2</v>
      </c>
      <c r="C26">
        <f>'Mandatsberechnung 19'!D12</f>
        <v>1</v>
      </c>
      <c r="D26">
        <f>'Mandatsberechnung 19'!E12</f>
        <v>1</v>
      </c>
      <c r="E26">
        <f>'Mandatsberechnung 19'!F12</f>
        <v>0</v>
      </c>
      <c r="F26">
        <f>'Mandatsberechnung 19'!G12</f>
        <v>0</v>
      </c>
      <c r="G26">
        <f>'Mandatsberechnung 19'!H12</f>
        <v>0</v>
      </c>
      <c r="H26" s="5">
        <f>SUM(B26:G26)</f>
        <v>4</v>
      </c>
      <c r="I26" s="5">
        <f>'Wahlzahlen 17'!B22</f>
        <v>7</v>
      </c>
      <c r="K26" s="5" t="s">
        <v>20</v>
      </c>
      <c r="L26">
        <v>2</v>
      </c>
      <c r="M26">
        <v>1</v>
      </c>
      <c r="N26">
        <v>1</v>
      </c>
      <c r="O26">
        <v>0</v>
      </c>
      <c r="P26">
        <v>0</v>
      </c>
      <c r="Q26">
        <v>0</v>
      </c>
      <c r="R26" s="5">
        <v>4</v>
      </c>
      <c r="T26" s="5" t="s">
        <v>20</v>
      </c>
      <c r="U26">
        <f t="shared" si="5"/>
        <v>0</v>
      </c>
      <c r="V26">
        <f t="shared" si="0"/>
        <v>0</v>
      </c>
      <c r="W26">
        <f t="shared" si="1"/>
        <v>0</v>
      </c>
      <c r="X26">
        <f t="shared" si="2"/>
        <v>0</v>
      </c>
      <c r="Y26">
        <f t="shared" si="3"/>
        <v>0</v>
      </c>
      <c r="Z26">
        <f t="shared" si="4"/>
        <v>0</v>
      </c>
    </row>
    <row r="27" spans="1:26">
      <c r="A27" s="5" t="s">
        <v>21</v>
      </c>
      <c r="B27">
        <f>'Mandatsberechnung 19'!C13</f>
        <v>1</v>
      </c>
      <c r="C27">
        <f>'Mandatsberechnung 19'!D13</f>
        <v>0</v>
      </c>
      <c r="D27">
        <f>'Mandatsberechnung 19'!E13</f>
        <v>0</v>
      </c>
      <c r="E27">
        <f>'Mandatsberechnung 19'!F13</f>
        <v>0</v>
      </c>
      <c r="F27">
        <f>'Mandatsberechnung 19'!G13</f>
        <v>0</v>
      </c>
      <c r="G27">
        <f>'Mandatsberechnung 19'!H13</f>
        <v>0</v>
      </c>
      <c r="H27" s="5">
        <f>SUM(B27:G27)</f>
        <v>1</v>
      </c>
      <c r="I27" s="5">
        <f>'Wahlzahlen 17'!B23</f>
        <v>5</v>
      </c>
      <c r="K27" s="5" t="s">
        <v>21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 s="5">
        <v>3</v>
      </c>
      <c r="T27" s="5" t="s">
        <v>21</v>
      </c>
      <c r="U27">
        <f t="shared" si="5"/>
        <v>0</v>
      </c>
      <c r="V27">
        <f t="shared" si="0"/>
        <v>-1</v>
      </c>
      <c r="W27">
        <f t="shared" si="1"/>
        <v>-1</v>
      </c>
      <c r="X27">
        <f t="shared" si="2"/>
        <v>0</v>
      </c>
      <c r="Y27">
        <f t="shared" si="3"/>
        <v>0</v>
      </c>
      <c r="Z27">
        <f t="shared" si="4"/>
        <v>0</v>
      </c>
    </row>
    <row r="28" spans="1:26">
      <c r="A28" s="5" t="s">
        <v>22</v>
      </c>
      <c r="B28">
        <f>'Mandatsberechnung 19'!C14</f>
        <v>2</v>
      </c>
      <c r="C28">
        <f>'Mandatsberechnung 19'!D14</f>
        <v>1</v>
      </c>
      <c r="D28">
        <f>'Mandatsberechnung 19'!E14</f>
        <v>0</v>
      </c>
      <c r="E28">
        <f>'Mandatsberechnung 19'!F14</f>
        <v>0</v>
      </c>
      <c r="F28">
        <f>'Mandatsberechnung 19'!G14</f>
        <v>0</v>
      </c>
      <c r="G28">
        <f>'Mandatsberechnung 19'!H14</f>
        <v>0</v>
      </c>
      <c r="H28" s="5">
        <f>SUM(B28:G28)</f>
        <v>3</v>
      </c>
      <c r="I28" s="5">
        <f>'Wahlzahlen 17'!B24</f>
        <v>5</v>
      </c>
      <c r="K28" s="5" t="s">
        <v>22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 s="5">
        <v>3</v>
      </c>
      <c r="T28" s="5" t="s">
        <v>22</v>
      </c>
      <c r="U28">
        <f t="shared" si="5"/>
        <v>1</v>
      </c>
      <c r="V28">
        <f t="shared" si="0"/>
        <v>0</v>
      </c>
      <c r="W28">
        <f t="shared" si="1"/>
        <v>-1</v>
      </c>
      <c r="X28">
        <f t="shared" si="2"/>
        <v>0</v>
      </c>
      <c r="Y28">
        <f t="shared" si="3"/>
        <v>0</v>
      </c>
      <c r="Z28">
        <f t="shared" si="4"/>
        <v>0</v>
      </c>
    </row>
    <row r="29" spans="1:26">
      <c r="A29" s="5" t="s">
        <v>23</v>
      </c>
      <c r="B29">
        <f>'Mandatsberechnung 19'!C15</f>
        <v>1</v>
      </c>
      <c r="C29">
        <f>'Mandatsberechnung 19'!D15</f>
        <v>1</v>
      </c>
      <c r="D29">
        <f>'Mandatsberechnung 19'!E15</f>
        <v>0</v>
      </c>
      <c r="E29">
        <f>'Mandatsberechnung 19'!F15</f>
        <v>0</v>
      </c>
      <c r="F29">
        <f>'Mandatsberechnung 19'!G15</f>
        <v>0</v>
      </c>
      <c r="G29">
        <f>'Mandatsberechnung 19'!H15</f>
        <v>0</v>
      </c>
      <c r="H29" s="5">
        <f>SUM(B29:G29)</f>
        <v>2</v>
      </c>
      <c r="I29" s="5">
        <f>'Wahlzahlen 17'!B25</f>
        <v>4</v>
      </c>
      <c r="K29" s="5" t="s">
        <v>23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 s="5">
        <v>3</v>
      </c>
      <c r="T29" s="5" t="s">
        <v>23</v>
      </c>
      <c r="U29">
        <f t="shared" si="5"/>
        <v>0</v>
      </c>
      <c r="V29">
        <f t="shared" si="0"/>
        <v>0</v>
      </c>
      <c r="W29">
        <f t="shared" si="1"/>
        <v>-1</v>
      </c>
      <c r="X29">
        <f t="shared" si="2"/>
        <v>0</v>
      </c>
      <c r="Y29">
        <f t="shared" si="3"/>
        <v>0</v>
      </c>
      <c r="Z29">
        <f t="shared" si="4"/>
        <v>0</v>
      </c>
    </row>
    <row r="30" spans="1:26">
      <c r="A30" s="3" t="s">
        <v>24</v>
      </c>
      <c r="B30" s="3">
        <f>'Mandatsberechnung 19'!C78</f>
        <v>11</v>
      </c>
      <c r="C30" s="3">
        <f>'Mandatsberechnung 19'!D78</f>
        <v>7</v>
      </c>
      <c r="D30" s="3">
        <f>'Mandatsberechnung 19'!E78</f>
        <v>5</v>
      </c>
      <c r="E30" s="3">
        <f>'Mandatsberechnung 19'!F78</f>
        <v>2</v>
      </c>
      <c r="F30" s="3">
        <f>'Mandatsberechnung 19'!G78</f>
        <v>0</v>
      </c>
      <c r="G30" s="3">
        <f>'Mandatsberechnung 19'!H78</f>
        <v>4</v>
      </c>
      <c r="H30" s="3">
        <f>SUM(B30:G30)</f>
        <v>29</v>
      </c>
      <c r="I30" s="3">
        <f>'Wahlzahlen 17'!B5</f>
        <v>32</v>
      </c>
      <c r="K30" s="3" t="s">
        <v>24</v>
      </c>
      <c r="L30" s="3">
        <v>10</v>
      </c>
      <c r="M30" s="3">
        <v>8</v>
      </c>
      <c r="N30" s="3">
        <v>8</v>
      </c>
      <c r="O30" s="3">
        <v>1</v>
      </c>
      <c r="P30" s="3">
        <v>1</v>
      </c>
      <c r="Q30" s="3">
        <v>0</v>
      </c>
      <c r="R30" s="3">
        <v>28</v>
      </c>
      <c r="T30" s="3" t="s">
        <v>24</v>
      </c>
      <c r="U30" s="3">
        <f t="shared" si="5"/>
        <v>1</v>
      </c>
      <c r="V30" s="3">
        <f t="shared" si="0"/>
        <v>-1</v>
      </c>
      <c r="W30" s="3">
        <f t="shared" si="1"/>
        <v>-3</v>
      </c>
      <c r="X30" s="3">
        <f t="shared" si="2"/>
        <v>1</v>
      </c>
      <c r="Y30" s="3">
        <f t="shared" si="3"/>
        <v>-1</v>
      </c>
      <c r="Z30" s="3">
        <f t="shared" si="4"/>
        <v>4</v>
      </c>
    </row>
    <row r="31" spans="1:26">
      <c r="A31" t="s">
        <v>8</v>
      </c>
      <c r="B31">
        <f>'Mandatsberechnung 19'!C95</f>
        <v>2</v>
      </c>
      <c r="C31">
        <f>'Mandatsberechnung 19'!D95</f>
        <v>3</v>
      </c>
      <c r="D31">
        <f>'Mandatsberechnung 19'!E95</f>
        <v>1</v>
      </c>
      <c r="E31">
        <f>'Mandatsberechnung 19'!F95</f>
        <v>2</v>
      </c>
      <c r="F31">
        <f>'Mandatsberechnung 19'!G95</f>
        <v>0</v>
      </c>
      <c r="G31">
        <f>'Mandatsberechnung 19'!H95</f>
        <v>2</v>
      </c>
      <c r="H31" s="5">
        <f>SUM(B31:G31)</f>
        <v>10</v>
      </c>
      <c r="I31" s="5"/>
      <c r="K31" t="s">
        <v>8</v>
      </c>
      <c r="L31">
        <v>3</v>
      </c>
      <c r="M31">
        <v>2</v>
      </c>
      <c r="N31">
        <v>2</v>
      </c>
      <c r="O31">
        <v>1</v>
      </c>
      <c r="P31">
        <v>1</v>
      </c>
      <c r="Q31">
        <v>0</v>
      </c>
      <c r="R31" s="5">
        <v>9</v>
      </c>
      <c r="T31" t="s">
        <v>8</v>
      </c>
      <c r="U31">
        <f t="shared" si="5"/>
        <v>-1</v>
      </c>
      <c r="V31">
        <f t="shared" si="0"/>
        <v>1</v>
      </c>
      <c r="W31">
        <f t="shared" si="1"/>
        <v>-1</v>
      </c>
      <c r="X31">
        <f t="shared" si="2"/>
        <v>1</v>
      </c>
      <c r="Y31">
        <f t="shared" si="3"/>
        <v>-1</v>
      </c>
      <c r="Z31">
        <f t="shared" si="4"/>
        <v>2</v>
      </c>
    </row>
    <row r="32" spans="1:26">
      <c r="A32" t="s">
        <v>6</v>
      </c>
      <c r="B32">
        <f>'Mandatsberechnung 19'!C48</f>
        <v>9</v>
      </c>
      <c r="C32">
        <f>'Mandatsberechnung 19'!D48</f>
        <v>4</v>
      </c>
      <c r="D32">
        <f>'Mandatsberechnung 19'!E48</f>
        <v>4</v>
      </c>
      <c r="E32">
        <f>'Mandatsberechnung 19'!F48</f>
        <v>0</v>
      </c>
      <c r="F32">
        <f>'Mandatsberechnung 19'!G48</f>
        <v>0</v>
      </c>
      <c r="G32">
        <f>'Mandatsberechnung 19'!H48</f>
        <v>2</v>
      </c>
      <c r="H32" s="5">
        <f>SUM(B32:G32)</f>
        <v>19</v>
      </c>
      <c r="I32" s="5"/>
      <c r="K32" t="s">
        <v>6</v>
      </c>
      <c r="L32">
        <v>7</v>
      </c>
      <c r="M32">
        <v>6</v>
      </c>
      <c r="N32">
        <v>6</v>
      </c>
      <c r="O32">
        <v>0</v>
      </c>
      <c r="P32">
        <v>0</v>
      </c>
      <c r="Q32">
        <v>0</v>
      </c>
      <c r="R32" s="5">
        <v>19</v>
      </c>
      <c r="T32" t="s">
        <v>6</v>
      </c>
      <c r="U32">
        <f t="shared" si="5"/>
        <v>2</v>
      </c>
      <c r="V32">
        <f t="shared" si="0"/>
        <v>-2</v>
      </c>
      <c r="W32">
        <f t="shared" si="1"/>
        <v>-2</v>
      </c>
      <c r="X32">
        <f t="shared" si="2"/>
        <v>0</v>
      </c>
      <c r="Y32">
        <f t="shared" si="3"/>
        <v>0</v>
      </c>
      <c r="Z32">
        <f t="shared" si="4"/>
        <v>2</v>
      </c>
    </row>
    <row r="33" spans="1:26">
      <c r="A33" s="5" t="s">
        <v>25</v>
      </c>
      <c r="B33">
        <f>'Mandatsberechnung 19'!C16</f>
        <v>1</v>
      </c>
      <c r="C33">
        <f>'Mandatsberechnung 19'!D16</f>
        <v>1</v>
      </c>
      <c r="D33">
        <f>'Mandatsberechnung 19'!E16</f>
        <v>1</v>
      </c>
      <c r="E33">
        <f>'Mandatsberechnung 19'!F16</f>
        <v>0</v>
      </c>
      <c r="F33">
        <f>'Mandatsberechnung 19'!G16</f>
        <v>0</v>
      </c>
      <c r="G33">
        <f>'Mandatsberechnung 19'!H16</f>
        <v>1</v>
      </c>
      <c r="H33" s="5">
        <f>SUM(B33:G33)</f>
        <v>4</v>
      </c>
      <c r="I33" s="5">
        <f>'Wahlzahlen 17'!B26</f>
        <v>7</v>
      </c>
      <c r="K33" s="5" t="s">
        <v>25</v>
      </c>
      <c r="L33">
        <v>1</v>
      </c>
      <c r="M33">
        <v>2</v>
      </c>
      <c r="N33">
        <v>1</v>
      </c>
      <c r="O33">
        <v>0</v>
      </c>
      <c r="P33">
        <v>0</v>
      </c>
      <c r="Q33">
        <v>0</v>
      </c>
      <c r="R33" s="5">
        <v>4</v>
      </c>
      <c r="T33" s="5" t="s">
        <v>25</v>
      </c>
      <c r="U33">
        <f t="shared" si="5"/>
        <v>0</v>
      </c>
      <c r="V33">
        <f t="shared" si="0"/>
        <v>-1</v>
      </c>
      <c r="W33">
        <f t="shared" si="1"/>
        <v>0</v>
      </c>
      <c r="X33">
        <f t="shared" si="2"/>
        <v>0</v>
      </c>
      <c r="Y33">
        <f t="shared" si="3"/>
        <v>0</v>
      </c>
      <c r="Z33">
        <f t="shared" si="4"/>
        <v>1</v>
      </c>
    </row>
    <row r="34" spans="1:26">
      <c r="A34" s="5" t="s">
        <v>26</v>
      </c>
      <c r="B34">
        <f>'Mandatsberechnung 19'!C17</f>
        <v>2</v>
      </c>
      <c r="C34">
        <f>'Mandatsberechnung 19'!D17</f>
        <v>0</v>
      </c>
      <c r="D34">
        <f>'Mandatsberechnung 19'!E17</f>
        <v>1</v>
      </c>
      <c r="E34">
        <f>'Mandatsberechnung 19'!F17</f>
        <v>0</v>
      </c>
      <c r="F34">
        <f>'Mandatsberechnung 19'!G17</f>
        <v>0</v>
      </c>
      <c r="G34">
        <f>'Mandatsberechnung 19'!H17</f>
        <v>0</v>
      </c>
      <c r="H34" s="5">
        <f>SUM(B34:G34)</f>
        <v>3</v>
      </c>
      <c r="I34" s="5">
        <f>'Wahlzahlen 17'!B27</f>
        <v>5</v>
      </c>
      <c r="K34" s="5" t="s">
        <v>26</v>
      </c>
      <c r="L34">
        <v>1</v>
      </c>
      <c r="M34">
        <v>0</v>
      </c>
      <c r="N34">
        <v>1</v>
      </c>
      <c r="O34">
        <v>0</v>
      </c>
      <c r="P34">
        <v>0</v>
      </c>
      <c r="Q34">
        <v>0</v>
      </c>
      <c r="R34" s="5">
        <v>2</v>
      </c>
      <c r="T34" s="5" t="s">
        <v>26</v>
      </c>
      <c r="U34">
        <f t="shared" si="5"/>
        <v>1</v>
      </c>
      <c r="V34">
        <f t="shared" si="0"/>
        <v>0</v>
      </c>
      <c r="W34">
        <f t="shared" si="1"/>
        <v>0</v>
      </c>
      <c r="X34">
        <f t="shared" si="2"/>
        <v>0</v>
      </c>
      <c r="Y34">
        <f t="shared" si="3"/>
        <v>0</v>
      </c>
      <c r="Z34">
        <f t="shared" si="4"/>
        <v>0</v>
      </c>
    </row>
    <row r="35" spans="1:26">
      <c r="A35" s="5" t="s">
        <v>27</v>
      </c>
      <c r="B35">
        <f>'Mandatsberechnung 19'!C18</f>
        <v>2</v>
      </c>
      <c r="C35">
        <f>'Mandatsberechnung 19'!D18</f>
        <v>1</v>
      </c>
      <c r="D35">
        <f>'Mandatsberechnung 19'!E18</f>
        <v>1</v>
      </c>
      <c r="E35">
        <f>'Mandatsberechnung 19'!F18</f>
        <v>0</v>
      </c>
      <c r="F35">
        <f>'Mandatsberechnung 19'!G18</f>
        <v>0</v>
      </c>
      <c r="G35">
        <f>'Mandatsberechnung 19'!H18</f>
        <v>1</v>
      </c>
      <c r="H35" s="5">
        <f>SUM(B35:G35)</f>
        <v>5</v>
      </c>
      <c r="I35" s="5">
        <f>'Wahlzahlen 17'!B28</f>
        <v>8</v>
      </c>
      <c r="K35" s="5" t="s">
        <v>27</v>
      </c>
      <c r="L35">
        <v>2</v>
      </c>
      <c r="M35">
        <v>2</v>
      </c>
      <c r="N35">
        <v>2</v>
      </c>
      <c r="O35">
        <v>0</v>
      </c>
      <c r="P35">
        <v>0</v>
      </c>
      <c r="Q35">
        <v>0</v>
      </c>
      <c r="R35" s="5">
        <v>6</v>
      </c>
      <c r="T35" s="5" t="s">
        <v>27</v>
      </c>
      <c r="U35">
        <f t="shared" si="5"/>
        <v>0</v>
      </c>
      <c r="V35">
        <f t="shared" si="0"/>
        <v>-1</v>
      </c>
      <c r="W35">
        <f t="shared" si="1"/>
        <v>-1</v>
      </c>
      <c r="X35">
        <f t="shared" si="2"/>
        <v>0</v>
      </c>
      <c r="Y35">
        <f t="shared" si="3"/>
        <v>0</v>
      </c>
      <c r="Z35">
        <f t="shared" si="4"/>
        <v>1</v>
      </c>
    </row>
    <row r="36" spans="1:26">
      <c r="A36" s="5" t="s">
        <v>28</v>
      </c>
      <c r="B36">
        <f>'Mandatsberechnung 19'!C19</f>
        <v>2</v>
      </c>
      <c r="C36">
        <f>'Mandatsberechnung 19'!D19</f>
        <v>1</v>
      </c>
      <c r="D36">
        <f>'Mandatsberechnung 19'!E19</f>
        <v>0</v>
      </c>
      <c r="E36">
        <f>'Mandatsberechnung 19'!F19</f>
        <v>0</v>
      </c>
      <c r="F36">
        <f>'Mandatsberechnung 19'!G19</f>
        <v>0</v>
      </c>
      <c r="G36">
        <f>'Mandatsberechnung 19'!H19</f>
        <v>0</v>
      </c>
      <c r="H36" s="5">
        <f>SUM(B36:G36)</f>
        <v>3</v>
      </c>
      <c r="I36" s="5">
        <f>'Wahlzahlen 17'!B29</f>
        <v>6</v>
      </c>
      <c r="K36" s="5" t="s">
        <v>28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 s="5">
        <v>3</v>
      </c>
      <c r="T36" s="5" t="s">
        <v>28</v>
      </c>
      <c r="U36">
        <f t="shared" si="5"/>
        <v>1</v>
      </c>
      <c r="V36">
        <f t="shared" si="0"/>
        <v>0</v>
      </c>
      <c r="W36">
        <f t="shared" si="1"/>
        <v>-1</v>
      </c>
      <c r="X36">
        <f t="shared" si="2"/>
        <v>0</v>
      </c>
      <c r="Y36">
        <f t="shared" si="3"/>
        <v>0</v>
      </c>
      <c r="Z36">
        <f t="shared" si="4"/>
        <v>0</v>
      </c>
    </row>
    <row r="37" spans="1:26">
      <c r="A37" s="5" t="s">
        <v>29</v>
      </c>
      <c r="B37">
        <f>'Mandatsberechnung 19'!C20</f>
        <v>2</v>
      </c>
      <c r="C37">
        <f>'Mandatsberechnung 19'!D20</f>
        <v>1</v>
      </c>
      <c r="D37">
        <f>'Mandatsberechnung 19'!E20</f>
        <v>1</v>
      </c>
      <c r="E37">
        <f>'Mandatsberechnung 19'!F20</f>
        <v>0</v>
      </c>
      <c r="F37">
        <f>'Mandatsberechnung 19'!G20</f>
        <v>0</v>
      </c>
      <c r="G37">
        <f>'Mandatsberechnung 19'!H20</f>
        <v>0</v>
      </c>
      <c r="H37" s="5">
        <f>SUM(B37:G37)</f>
        <v>4</v>
      </c>
      <c r="I37" s="5">
        <f>'Wahlzahlen 17'!B30</f>
        <v>6</v>
      </c>
      <c r="K37" s="5" t="s">
        <v>29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 s="5">
        <v>4</v>
      </c>
      <c r="T37" s="5" t="s">
        <v>29</v>
      </c>
      <c r="U37">
        <f t="shared" si="5"/>
        <v>0</v>
      </c>
      <c r="V37">
        <f t="shared" si="0"/>
        <v>0</v>
      </c>
      <c r="W37">
        <f t="shared" si="1"/>
        <v>0</v>
      </c>
      <c r="X37">
        <f t="shared" si="2"/>
        <v>0</v>
      </c>
      <c r="Y37">
        <f t="shared" si="3"/>
        <v>0</v>
      </c>
      <c r="Z37">
        <f t="shared" si="4"/>
        <v>0</v>
      </c>
    </row>
    <row r="38" spans="1:26">
      <c r="A38" s="3" t="s">
        <v>30</v>
      </c>
      <c r="B38" s="3">
        <f>'Mandatsberechnung 19'!C79</f>
        <v>5</v>
      </c>
      <c r="C38" s="3">
        <f>'Mandatsberechnung 19'!D79</f>
        <v>1</v>
      </c>
      <c r="D38" s="3">
        <f>'Mandatsberechnung 19'!E79</f>
        <v>1</v>
      </c>
      <c r="E38" s="3">
        <f>'Mandatsberechnung 19'!F79</f>
        <v>0</v>
      </c>
      <c r="F38" s="3">
        <f>'Mandatsberechnung 19'!G79</f>
        <v>0</v>
      </c>
      <c r="G38" s="3">
        <f>'Mandatsberechnung 19'!H79</f>
        <v>1</v>
      </c>
      <c r="H38" s="3">
        <f>SUM(B38:G38)</f>
        <v>8</v>
      </c>
      <c r="I38" s="3">
        <f>'Wahlzahlen 17'!B6</f>
        <v>11</v>
      </c>
      <c r="K38" s="3" t="s">
        <v>30</v>
      </c>
      <c r="L38" s="3">
        <v>4</v>
      </c>
      <c r="M38" s="3">
        <v>2</v>
      </c>
      <c r="N38" s="3">
        <v>2</v>
      </c>
      <c r="O38" s="3">
        <v>0</v>
      </c>
      <c r="P38" s="3">
        <v>0</v>
      </c>
      <c r="Q38" s="3">
        <v>0</v>
      </c>
      <c r="R38" s="3">
        <v>8</v>
      </c>
      <c r="T38" s="3" t="s">
        <v>30</v>
      </c>
      <c r="U38" s="3">
        <f t="shared" si="5"/>
        <v>1</v>
      </c>
      <c r="V38" s="3">
        <f t="shared" si="0"/>
        <v>-1</v>
      </c>
      <c r="W38" s="3">
        <f t="shared" si="1"/>
        <v>-1</v>
      </c>
      <c r="X38" s="3">
        <f t="shared" si="2"/>
        <v>0</v>
      </c>
      <c r="Y38" s="3">
        <f t="shared" si="3"/>
        <v>0</v>
      </c>
      <c r="Z38" s="3">
        <f t="shared" si="4"/>
        <v>1</v>
      </c>
    </row>
    <row r="39" spans="1:26">
      <c r="A39" t="s">
        <v>8</v>
      </c>
      <c r="B39">
        <f>'Mandatsberechnung 19'!C96</f>
        <v>1</v>
      </c>
      <c r="C39">
        <f>'Mandatsberechnung 19'!D96</f>
        <v>1</v>
      </c>
      <c r="D39">
        <f>'Mandatsberechnung 19'!E96</f>
        <v>1</v>
      </c>
      <c r="E39">
        <f>'Mandatsberechnung 19'!F96</f>
        <v>0</v>
      </c>
      <c r="F39">
        <f>'Mandatsberechnung 19'!G96</f>
        <v>0</v>
      </c>
      <c r="G39">
        <f>'Mandatsberechnung 19'!H96</f>
        <v>1</v>
      </c>
      <c r="H39" s="5">
        <f>SUM(B39:G39)</f>
        <v>4</v>
      </c>
      <c r="I39" s="5"/>
      <c r="K39" t="s">
        <v>8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 s="5">
        <v>4</v>
      </c>
      <c r="T39" t="s">
        <v>8</v>
      </c>
      <c r="U39">
        <f t="shared" si="5"/>
        <v>-1</v>
      </c>
      <c r="V39">
        <f t="shared" si="0"/>
        <v>-1</v>
      </c>
      <c r="W39">
        <f t="shared" si="1"/>
        <v>1</v>
      </c>
      <c r="X39">
        <f t="shared" si="2"/>
        <v>0</v>
      </c>
      <c r="Y39">
        <f t="shared" si="3"/>
        <v>0</v>
      </c>
      <c r="Z39">
        <f t="shared" si="4"/>
        <v>1</v>
      </c>
    </row>
    <row r="40" spans="1:26">
      <c r="A40" t="s">
        <v>6</v>
      </c>
      <c r="B40">
        <f>'Mandatsberechnung 19'!C49</f>
        <v>4</v>
      </c>
      <c r="C40">
        <f>'Mandatsberechnung 19'!D49</f>
        <v>0</v>
      </c>
      <c r="D40">
        <f>'Mandatsberechnung 19'!E49</f>
        <v>0</v>
      </c>
      <c r="E40">
        <f>'Mandatsberechnung 19'!F49</f>
        <v>0</v>
      </c>
      <c r="F40">
        <f>'Mandatsberechnung 19'!G49</f>
        <v>0</v>
      </c>
      <c r="G40">
        <f>'Mandatsberechnung 19'!H49</f>
        <v>0</v>
      </c>
      <c r="H40" s="5">
        <f>SUM(B40:G40)</f>
        <v>4</v>
      </c>
      <c r="I40" s="5"/>
      <c r="K40" t="s">
        <v>6</v>
      </c>
      <c r="L40">
        <v>2</v>
      </c>
      <c r="M40">
        <v>0</v>
      </c>
      <c r="N40">
        <v>2</v>
      </c>
      <c r="O40">
        <v>0</v>
      </c>
      <c r="P40">
        <v>0</v>
      </c>
      <c r="Q40">
        <v>0</v>
      </c>
      <c r="R40" s="5">
        <v>4</v>
      </c>
      <c r="T40" t="s">
        <v>6</v>
      </c>
      <c r="U40">
        <f t="shared" si="5"/>
        <v>2</v>
      </c>
      <c r="V40">
        <f t="shared" si="0"/>
        <v>0</v>
      </c>
      <c r="W40">
        <f t="shared" si="1"/>
        <v>-2</v>
      </c>
      <c r="X40">
        <f t="shared" si="2"/>
        <v>0</v>
      </c>
      <c r="Y40">
        <f t="shared" si="3"/>
        <v>0</v>
      </c>
      <c r="Z40">
        <f t="shared" si="4"/>
        <v>0</v>
      </c>
    </row>
    <row r="41" spans="1:26">
      <c r="A41" s="5" t="s">
        <v>31</v>
      </c>
      <c r="B41">
        <f>'Mandatsberechnung 19'!C21</f>
        <v>0</v>
      </c>
      <c r="C41">
        <f>'Mandatsberechnung 19'!D21</f>
        <v>0</v>
      </c>
      <c r="D41">
        <f>'Mandatsberechnung 19'!E21</f>
        <v>0</v>
      </c>
      <c r="E41">
        <f>'Mandatsberechnung 19'!F21</f>
        <v>0</v>
      </c>
      <c r="F41">
        <f>'Mandatsberechnung 19'!G21</f>
        <v>0</v>
      </c>
      <c r="G41">
        <f>'Mandatsberechnung 19'!H21</f>
        <v>0</v>
      </c>
      <c r="H41" s="5">
        <f>SUM(B41:G41)</f>
        <v>0</v>
      </c>
      <c r="I41" s="5">
        <f>'Wahlzahlen 17'!B31</f>
        <v>3</v>
      </c>
      <c r="K41" s="5" t="s">
        <v>31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5">
        <v>0</v>
      </c>
      <c r="T41" s="5" t="s">
        <v>31</v>
      </c>
      <c r="U41">
        <f t="shared" si="5"/>
        <v>0</v>
      </c>
      <c r="V41">
        <f t="shared" si="0"/>
        <v>0</v>
      </c>
      <c r="W41">
        <f t="shared" si="1"/>
        <v>0</v>
      </c>
      <c r="X41">
        <f t="shared" si="2"/>
        <v>0</v>
      </c>
      <c r="Y41">
        <f t="shared" si="3"/>
        <v>0</v>
      </c>
      <c r="Z41">
        <f t="shared" si="4"/>
        <v>0</v>
      </c>
    </row>
    <row r="42" spans="1:26">
      <c r="A42" s="5" t="s">
        <v>32</v>
      </c>
      <c r="B42">
        <f>'Mandatsberechnung 19'!C22</f>
        <v>2</v>
      </c>
      <c r="C42">
        <f>'Mandatsberechnung 19'!D22</f>
        <v>0</v>
      </c>
      <c r="D42">
        <f>'Mandatsberechnung 19'!E22</f>
        <v>0</v>
      </c>
      <c r="E42">
        <f>'Mandatsberechnung 19'!F22</f>
        <v>0</v>
      </c>
      <c r="F42">
        <f>'Mandatsberechnung 19'!G22</f>
        <v>0</v>
      </c>
      <c r="G42">
        <f>'Mandatsberechnung 19'!H22</f>
        <v>0</v>
      </c>
      <c r="H42" s="5">
        <f>SUM(B42:G42)</f>
        <v>2</v>
      </c>
      <c r="I42" s="5">
        <f>'Wahlzahlen 17'!B32</f>
        <v>4</v>
      </c>
      <c r="K42" s="5" t="s">
        <v>32</v>
      </c>
      <c r="L42">
        <v>1</v>
      </c>
      <c r="M42">
        <v>0</v>
      </c>
      <c r="N42">
        <v>1</v>
      </c>
      <c r="O42">
        <v>0</v>
      </c>
      <c r="P42">
        <v>0</v>
      </c>
      <c r="Q42">
        <v>0</v>
      </c>
      <c r="R42" s="5">
        <v>2</v>
      </c>
      <c r="T42" s="5" t="s">
        <v>32</v>
      </c>
      <c r="U42">
        <f t="shared" si="5"/>
        <v>1</v>
      </c>
      <c r="V42">
        <f t="shared" si="0"/>
        <v>0</v>
      </c>
      <c r="W42">
        <f t="shared" si="1"/>
        <v>-1</v>
      </c>
      <c r="X42">
        <f t="shared" si="2"/>
        <v>0</v>
      </c>
      <c r="Y42">
        <f t="shared" si="3"/>
        <v>0</v>
      </c>
      <c r="Z42">
        <f t="shared" si="4"/>
        <v>0</v>
      </c>
    </row>
    <row r="43" spans="1:26">
      <c r="A43" s="5" t="s">
        <v>33</v>
      </c>
      <c r="B43">
        <f>'Mandatsberechnung 19'!C23</f>
        <v>2</v>
      </c>
      <c r="C43">
        <f>'Mandatsberechnung 19'!D23</f>
        <v>0</v>
      </c>
      <c r="D43">
        <f>'Mandatsberechnung 19'!E23</f>
        <v>0</v>
      </c>
      <c r="E43">
        <f>'Mandatsberechnung 19'!F23</f>
        <v>0</v>
      </c>
      <c r="F43">
        <f>'Mandatsberechnung 19'!G23</f>
        <v>0</v>
      </c>
      <c r="G43">
        <f>'Mandatsberechnung 19'!H23</f>
        <v>0</v>
      </c>
      <c r="H43" s="5">
        <f>SUM(B43:G43)</f>
        <v>2</v>
      </c>
      <c r="I43" s="5">
        <f>'Wahlzahlen 17'!B33</f>
        <v>4</v>
      </c>
      <c r="K43" s="5" t="s">
        <v>33</v>
      </c>
      <c r="L43">
        <v>1</v>
      </c>
      <c r="M43">
        <v>0</v>
      </c>
      <c r="N43">
        <v>1</v>
      </c>
      <c r="O43">
        <v>0</v>
      </c>
      <c r="P43">
        <v>0</v>
      </c>
      <c r="Q43">
        <v>0</v>
      </c>
      <c r="R43" s="5">
        <v>2</v>
      </c>
      <c r="T43" s="5" t="s">
        <v>33</v>
      </c>
      <c r="U43">
        <f t="shared" si="5"/>
        <v>1</v>
      </c>
      <c r="V43">
        <f t="shared" si="0"/>
        <v>0</v>
      </c>
      <c r="W43">
        <f t="shared" si="1"/>
        <v>-1</v>
      </c>
      <c r="X43">
        <f t="shared" si="2"/>
        <v>0</v>
      </c>
      <c r="Y43">
        <f t="shared" si="3"/>
        <v>0</v>
      </c>
      <c r="Z43">
        <f t="shared" si="4"/>
        <v>0</v>
      </c>
    </row>
    <row r="44" spans="1:26">
      <c r="A44" s="3" t="s">
        <v>34</v>
      </c>
      <c r="B44" s="3">
        <f>'Mandatsberechnung 19'!C80</f>
        <v>10</v>
      </c>
      <c r="C44" s="3">
        <f>'Mandatsberechnung 19'!D80</f>
        <v>5</v>
      </c>
      <c r="D44" s="3">
        <f>'Mandatsberechnung 19'!E80</f>
        <v>4</v>
      </c>
      <c r="E44" s="3">
        <f>'Mandatsberechnung 19'!F80</f>
        <v>1</v>
      </c>
      <c r="F44" s="3">
        <f>'Mandatsberechnung 19'!G80</f>
        <v>0</v>
      </c>
      <c r="G44" s="3">
        <f>'Mandatsberechnung 19'!H80</f>
        <v>3</v>
      </c>
      <c r="H44" s="3">
        <f>SUM(B44:G44)</f>
        <v>23</v>
      </c>
      <c r="I44" s="3">
        <f>'Wahlzahlen 17'!B7</f>
        <v>27</v>
      </c>
      <c r="K44" s="3" t="s">
        <v>34</v>
      </c>
      <c r="L44" s="3">
        <v>8</v>
      </c>
      <c r="M44" s="3">
        <v>6</v>
      </c>
      <c r="N44" s="3">
        <v>7</v>
      </c>
      <c r="O44" s="3">
        <v>1</v>
      </c>
      <c r="P44" s="3">
        <v>1</v>
      </c>
      <c r="Q44" s="3">
        <v>0</v>
      </c>
      <c r="R44" s="3">
        <v>23</v>
      </c>
      <c r="T44" s="3" t="s">
        <v>34</v>
      </c>
      <c r="U44" s="3">
        <f t="shared" si="5"/>
        <v>2</v>
      </c>
      <c r="V44" s="3">
        <f t="shared" si="0"/>
        <v>-1</v>
      </c>
      <c r="W44" s="3">
        <f t="shared" si="1"/>
        <v>-3</v>
      </c>
      <c r="X44" s="3">
        <f t="shared" si="2"/>
        <v>0</v>
      </c>
      <c r="Y44" s="3">
        <f t="shared" si="3"/>
        <v>-1</v>
      </c>
      <c r="Z44" s="3">
        <f t="shared" si="4"/>
        <v>3</v>
      </c>
    </row>
    <row r="45" spans="1:26">
      <c r="A45" t="s">
        <v>8</v>
      </c>
      <c r="B45">
        <f>'Mandatsberechnung 19'!C97</f>
        <v>2</v>
      </c>
      <c r="C45">
        <f>'Mandatsberechnung 19'!D97</f>
        <v>3</v>
      </c>
      <c r="D45">
        <f>'Mandatsberechnung 19'!E97</f>
        <v>1</v>
      </c>
      <c r="E45">
        <f>'Mandatsberechnung 19'!F97</f>
        <v>1</v>
      </c>
      <c r="F45">
        <f>'Mandatsberechnung 19'!G97</f>
        <v>0</v>
      </c>
      <c r="G45">
        <f>'Mandatsberechnung 19'!H97</f>
        <v>2</v>
      </c>
      <c r="H45" s="5">
        <f>SUM(B45:G45)</f>
        <v>9</v>
      </c>
      <c r="I45" s="5"/>
      <c r="K45" t="s">
        <v>8</v>
      </c>
      <c r="L45">
        <v>1</v>
      </c>
      <c r="M45">
        <v>0</v>
      </c>
      <c r="N45">
        <v>0</v>
      </c>
      <c r="O45">
        <v>1</v>
      </c>
      <c r="P45">
        <v>1</v>
      </c>
      <c r="Q45">
        <v>0</v>
      </c>
      <c r="R45" s="5">
        <v>3</v>
      </c>
      <c r="T45" t="s">
        <v>8</v>
      </c>
      <c r="U45">
        <f t="shared" si="5"/>
        <v>1</v>
      </c>
      <c r="V45">
        <f t="shared" si="0"/>
        <v>3</v>
      </c>
      <c r="W45">
        <f t="shared" si="1"/>
        <v>1</v>
      </c>
      <c r="X45">
        <f t="shared" si="2"/>
        <v>0</v>
      </c>
      <c r="Y45">
        <f t="shared" si="3"/>
        <v>-1</v>
      </c>
      <c r="Z45">
        <f t="shared" si="4"/>
        <v>2</v>
      </c>
    </row>
    <row r="46" spans="1:26">
      <c r="A46" t="s">
        <v>6</v>
      </c>
      <c r="B46">
        <f>'Mandatsberechnung 19'!C50</f>
        <v>8</v>
      </c>
      <c r="C46">
        <f>'Mandatsberechnung 19'!D50</f>
        <v>2</v>
      </c>
      <c r="D46">
        <f>'Mandatsberechnung 19'!E50</f>
        <v>3</v>
      </c>
      <c r="E46">
        <f>'Mandatsberechnung 19'!F50</f>
        <v>0</v>
      </c>
      <c r="F46">
        <f>'Mandatsberechnung 19'!G50</f>
        <v>0</v>
      </c>
      <c r="G46">
        <f>'Mandatsberechnung 19'!H50</f>
        <v>1</v>
      </c>
      <c r="H46" s="5">
        <f>SUM(B46:G46)</f>
        <v>14</v>
      </c>
      <c r="I46" s="5"/>
      <c r="K46" t="s">
        <v>6</v>
      </c>
      <c r="L46">
        <v>7</v>
      </c>
      <c r="M46">
        <v>6</v>
      </c>
      <c r="N46">
        <v>7</v>
      </c>
      <c r="O46">
        <v>0</v>
      </c>
      <c r="P46">
        <v>0</v>
      </c>
      <c r="Q46">
        <v>0</v>
      </c>
      <c r="R46" s="5">
        <v>20</v>
      </c>
      <c r="T46" t="s">
        <v>6</v>
      </c>
      <c r="U46">
        <f t="shared" si="5"/>
        <v>1</v>
      </c>
      <c r="V46">
        <f t="shared" si="0"/>
        <v>-4</v>
      </c>
      <c r="W46">
        <f t="shared" si="1"/>
        <v>-4</v>
      </c>
      <c r="X46">
        <f t="shared" si="2"/>
        <v>0</v>
      </c>
      <c r="Y46">
        <f t="shared" si="3"/>
        <v>0</v>
      </c>
      <c r="Z46">
        <f t="shared" si="4"/>
        <v>1</v>
      </c>
    </row>
    <row r="47" spans="1:26">
      <c r="A47" s="5" t="s">
        <v>35</v>
      </c>
      <c r="B47">
        <f>'Mandatsberechnung 19'!C24</f>
        <v>2</v>
      </c>
      <c r="C47">
        <f>'Mandatsberechnung 19'!D24</f>
        <v>1</v>
      </c>
      <c r="D47">
        <f>'Mandatsberechnung 19'!E24</f>
        <v>1</v>
      </c>
      <c r="E47">
        <f>'Mandatsberechnung 19'!F24</f>
        <v>0</v>
      </c>
      <c r="F47">
        <f>'Mandatsberechnung 19'!G24</f>
        <v>0</v>
      </c>
      <c r="G47">
        <f>'Mandatsberechnung 19'!H24</f>
        <v>1</v>
      </c>
      <c r="H47" s="5">
        <f>SUM(B47:G47)</f>
        <v>5</v>
      </c>
      <c r="I47" s="5">
        <f>'Wahlzahlen 17'!B34</f>
        <v>9</v>
      </c>
      <c r="K47" s="5" t="s">
        <v>35</v>
      </c>
      <c r="L47">
        <v>2</v>
      </c>
      <c r="M47">
        <v>2</v>
      </c>
      <c r="N47">
        <v>2</v>
      </c>
      <c r="O47">
        <v>0</v>
      </c>
      <c r="P47">
        <v>0</v>
      </c>
      <c r="Q47">
        <v>0</v>
      </c>
      <c r="R47" s="5">
        <v>6</v>
      </c>
      <c r="T47" s="5" t="s">
        <v>35</v>
      </c>
      <c r="U47">
        <f t="shared" si="5"/>
        <v>0</v>
      </c>
      <c r="V47">
        <f t="shared" si="0"/>
        <v>-1</v>
      </c>
      <c r="W47">
        <f t="shared" si="1"/>
        <v>-1</v>
      </c>
      <c r="X47">
        <f t="shared" si="2"/>
        <v>0</v>
      </c>
      <c r="Y47">
        <f t="shared" si="3"/>
        <v>0</v>
      </c>
      <c r="Z47">
        <f t="shared" si="4"/>
        <v>1</v>
      </c>
    </row>
    <row r="48" spans="1:26">
      <c r="A48" s="5" t="s">
        <v>36</v>
      </c>
      <c r="B48">
        <f>'Mandatsberechnung 19'!C25</f>
        <v>3</v>
      </c>
      <c r="C48">
        <f>'Mandatsberechnung 19'!D25</f>
        <v>0</v>
      </c>
      <c r="D48">
        <f>'Mandatsberechnung 19'!E25</f>
        <v>1</v>
      </c>
      <c r="E48">
        <f>'Mandatsberechnung 19'!F25</f>
        <v>0</v>
      </c>
      <c r="F48">
        <f>'Mandatsberechnung 19'!G25</f>
        <v>0</v>
      </c>
      <c r="G48">
        <f>'Mandatsberechnung 19'!H25</f>
        <v>0</v>
      </c>
      <c r="H48" s="5">
        <f>SUM(B48:G48)</f>
        <v>4</v>
      </c>
      <c r="I48" s="5">
        <f>'Wahlzahlen 17'!B35</f>
        <v>6</v>
      </c>
      <c r="K48" s="5" t="s">
        <v>36</v>
      </c>
      <c r="L48">
        <v>2</v>
      </c>
      <c r="M48">
        <v>1</v>
      </c>
      <c r="N48">
        <v>2</v>
      </c>
      <c r="O48">
        <v>0</v>
      </c>
      <c r="P48">
        <v>0</v>
      </c>
      <c r="Q48">
        <v>0</v>
      </c>
      <c r="R48" s="5">
        <v>5</v>
      </c>
      <c r="T48" s="5" t="s">
        <v>36</v>
      </c>
      <c r="U48">
        <f t="shared" si="5"/>
        <v>1</v>
      </c>
      <c r="V48">
        <f t="shared" si="0"/>
        <v>-1</v>
      </c>
      <c r="W48">
        <f t="shared" si="1"/>
        <v>-1</v>
      </c>
      <c r="X48">
        <f t="shared" si="2"/>
        <v>0</v>
      </c>
      <c r="Y48">
        <f t="shared" si="3"/>
        <v>0</v>
      </c>
      <c r="Z48">
        <f t="shared" si="4"/>
        <v>0</v>
      </c>
    </row>
    <row r="49" spans="1:26">
      <c r="A49" s="5" t="s">
        <v>37</v>
      </c>
      <c r="B49">
        <f>'Mandatsberechnung 19'!C26</f>
        <v>1</v>
      </c>
      <c r="C49">
        <f>'Mandatsberechnung 19'!D26</f>
        <v>0</v>
      </c>
      <c r="D49">
        <f>'Mandatsberechnung 19'!E26</f>
        <v>0</v>
      </c>
      <c r="E49">
        <f>'Mandatsberechnung 19'!F26</f>
        <v>0</v>
      </c>
      <c r="F49">
        <f>'Mandatsberechnung 19'!G26</f>
        <v>0</v>
      </c>
      <c r="G49">
        <f>'Mandatsberechnung 19'!H26</f>
        <v>0</v>
      </c>
      <c r="H49" s="5">
        <f>SUM(B49:G49)</f>
        <v>1</v>
      </c>
      <c r="I49" s="5">
        <f>'Wahlzahlen 17'!B36</f>
        <v>4</v>
      </c>
      <c r="K49" s="5" t="s">
        <v>37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 s="5">
        <v>3</v>
      </c>
      <c r="T49" s="5" t="s">
        <v>37</v>
      </c>
      <c r="U49">
        <f t="shared" si="5"/>
        <v>0</v>
      </c>
      <c r="V49">
        <f t="shared" si="0"/>
        <v>-1</v>
      </c>
      <c r="W49">
        <f t="shared" si="1"/>
        <v>-1</v>
      </c>
      <c r="X49">
        <f t="shared" si="2"/>
        <v>0</v>
      </c>
      <c r="Y49">
        <f t="shared" si="3"/>
        <v>0</v>
      </c>
      <c r="Z49">
        <f t="shared" si="4"/>
        <v>0</v>
      </c>
    </row>
    <row r="50" spans="1:26">
      <c r="A50" s="5" t="s">
        <v>38</v>
      </c>
      <c r="B50">
        <f>'Mandatsberechnung 19'!C27</f>
        <v>2</v>
      </c>
      <c r="C50">
        <f>'Mandatsberechnung 19'!D27</f>
        <v>1</v>
      </c>
      <c r="D50">
        <f>'Mandatsberechnung 19'!E27</f>
        <v>1</v>
      </c>
      <c r="E50">
        <f>'Mandatsberechnung 19'!F27</f>
        <v>0</v>
      </c>
      <c r="F50">
        <f>'Mandatsberechnung 19'!G27</f>
        <v>0</v>
      </c>
      <c r="G50">
        <f>'Mandatsberechnung 19'!H27</f>
        <v>0</v>
      </c>
      <c r="H50" s="5">
        <f>SUM(B50:G50)</f>
        <v>4</v>
      </c>
      <c r="I50" s="5">
        <f>'Wahlzahlen 17'!B37</f>
        <v>8</v>
      </c>
      <c r="K50" s="5" t="s">
        <v>38</v>
      </c>
      <c r="L50">
        <v>2</v>
      </c>
      <c r="M50">
        <v>2</v>
      </c>
      <c r="N50">
        <v>2</v>
      </c>
      <c r="O50">
        <v>0</v>
      </c>
      <c r="P50">
        <v>0</v>
      </c>
      <c r="Q50">
        <v>0</v>
      </c>
      <c r="R50" s="5">
        <v>6</v>
      </c>
      <c r="T50" s="5" t="s">
        <v>38</v>
      </c>
      <c r="U50">
        <f t="shared" si="5"/>
        <v>0</v>
      </c>
      <c r="V50">
        <f t="shared" si="0"/>
        <v>-1</v>
      </c>
      <c r="W50">
        <f t="shared" si="1"/>
        <v>-1</v>
      </c>
      <c r="X50">
        <f t="shared" si="2"/>
        <v>0</v>
      </c>
      <c r="Y50">
        <f t="shared" si="3"/>
        <v>0</v>
      </c>
      <c r="Z50">
        <f t="shared" si="4"/>
        <v>0</v>
      </c>
    </row>
    <row r="51" spans="1:26">
      <c r="A51" s="3" t="s">
        <v>39</v>
      </c>
      <c r="B51" s="3">
        <f>'Mandatsberechnung 19'!C81</f>
        <v>6</v>
      </c>
      <c r="C51" s="3">
        <f>'Mandatsberechnung 19'!D81</f>
        <v>1</v>
      </c>
      <c r="D51" s="3">
        <f>'Mandatsberechnung 19'!E81</f>
        <v>2</v>
      </c>
      <c r="E51" s="3">
        <f>'Mandatsberechnung 19'!F81</f>
        <v>1</v>
      </c>
      <c r="F51" s="3">
        <f>'Mandatsberechnung 19'!G81</f>
        <v>0</v>
      </c>
      <c r="G51" s="3">
        <f>'Mandatsberechnung 19'!H81</f>
        <v>2</v>
      </c>
      <c r="H51" s="3">
        <f>SUM(B51:G51)</f>
        <v>12</v>
      </c>
      <c r="I51" s="3">
        <f>'Wahlzahlen 17'!B8</f>
        <v>15</v>
      </c>
      <c r="K51" s="3" t="s">
        <v>39</v>
      </c>
      <c r="L51" s="3">
        <v>5</v>
      </c>
      <c r="M51" s="3">
        <v>3</v>
      </c>
      <c r="N51" s="3">
        <v>3</v>
      </c>
      <c r="O51" s="3">
        <v>0</v>
      </c>
      <c r="P51" s="3">
        <v>0</v>
      </c>
      <c r="Q51" s="3">
        <v>0</v>
      </c>
      <c r="R51" s="3">
        <v>11</v>
      </c>
      <c r="T51" s="3" t="s">
        <v>39</v>
      </c>
      <c r="U51" s="3">
        <f t="shared" si="5"/>
        <v>1</v>
      </c>
      <c r="V51" s="3">
        <f t="shared" si="0"/>
        <v>-2</v>
      </c>
      <c r="W51" s="3">
        <f t="shared" si="1"/>
        <v>-1</v>
      </c>
      <c r="X51" s="3">
        <f t="shared" si="2"/>
        <v>1</v>
      </c>
      <c r="Y51" s="3">
        <f t="shared" si="3"/>
        <v>0</v>
      </c>
      <c r="Z51" s="3">
        <f t="shared" si="4"/>
        <v>2</v>
      </c>
    </row>
    <row r="52" spans="1:26">
      <c r="A52" t="s">
        <v>8</v>
      </c>
      <c r="B52">
        <f>'Mandatsberechnung 19'!C98</f>
        <v>2</v>
      </c>
      <c r="C52">
        <f>'Mandatsberechnung 19'!D98</f>
        <v>1</v>
      </c>
      <c r="D52">
        <f>'Mandatsberechnung 19'!E98</f>
        <v>2</v>
      </c>
      <c r="E52">
        <f>'Mandatsberechnung 19'!F98</f>
        <v>1</v>
      </c>
      <c r="F52">
        <f>'Mandatsberechnung 19'!G98</f>
        <v>0</v>
      </c>
      <c r="G52">
        <f>'Mandatsberechnung 19'!H98</f>
        <v>2</v>
      </c>
      <c r="H52" s="5">
        <f>SUM(B52:G52)</f>
        <v>8</v>
      </c>
      <c r="I52" s="5"/>
      <c r="K52" t="s">
        <v>8</v>
      </c>
      <c r="L52">
        <v>1</v>
      </c>
      <c r="M52">
        <v>2</v>
      </c>
      <c r="N52">
        <v>2</v>
      </c>
      <c r="O52">
        <v>0</v>
      </c>
      <c r="P52">
        <v>0</v>
      </c>
      <c r="Q52">
        <v>0</v>
      </c>
      <c r="R52" s="5">
        <v>5</v>
      </c>
      <c r="T52" t="s">
        <v>8</v>
      </c>
      <c r="U52">
        <f t="shared" si="5"/>
        <v>1</v>
      </c>
      <c r="V52">
        <f t="shared" si="0"/>
        <v>-1</v>
      </c>
      <c r="W52">
        <f t="shared" si="1"/>
        <v>0</v>
      </c>
      <c r="X52">
        <f t="shared" si="2"/>
        <v>1</v>
      </c>
      <c r="Y52">
        <f t="shared" si="3"/>
        <v>0</v>
      </c>
      <c r="Z52">
        <f t="shared" si="4"/>
        <v>2</v>
      </c>
    </row>
    <row r="53" spans="1:26">
      <c r="A53" t="s">
        <v>6</v>
      </c>
      <c r="B53">
        <f>'Mandatsberechnung 19'!C51</f>
        <v>4</v>
      </c>
      <c r="C53">
        <f>'Mandatsberechnung 19'!D51</f>
        <v>0</v>
      </c>
      <c r="D53">
        <f>'Mandatsberechnung 19'!E51</f>
        <v>0</v>
      </c>
      <c r="E53">
        <f>'Mandatsberechnung 19'!F51</f>
        <v>0</v>
      </c>
      <c r="F53">
        <f>'Mandatsberechnung 19'!G51</f>
        <v>0</v>
      </c>
      <c r="G53">
        <f>'Mandatsberechnung 19'!H51</f>
        <v>0</v>
      </c>
      <c r="H53" s="5">
        <f>SUM(B53:G53)</f>
        <v>4</v>
      </c>
      <c r="I53" s="5"/>
      <c r="K53" t="s">
        <v>6</v>
      </c>
      <c r="L53">
        <v>4</v>
      </c>
      <c r="M53">
        <v>1</v>
      </c>
      <c r="N53">
        <v>1</v>
      </c>
      <c r="O53">
        <v>0</v>
      </c>
      <c r="P53">
        <v>0</v>
      </c>
      <c r="Q53">
        <v>0</v>
      </c>
      <c r="R53" s="5">
        <v>6</v>
      </c>
      <c r="T53" t="s">
        <v>6</v>
      </c>
      <c r="U53">
        <f t="shared" si="5"/>
        <v>0</v>
      </c>
      <c r="V53">
        <f t="shared" si="0"/>
        <v>-1</v>
      </c>
      <c r="W53">
        <f t="shared" si="1"/>
        <v>-1</v>
      </c>
      <c r="X53">
        <f t="shared" si="2"/>
        <v>0</v>
      </c>
      <c r="Y53">
        <f t="shared" si="3"/>
        <v>0</v>
      </c>
      <c r="Z53">
        <f t="shared" si="4"/>
        <v>0</v>
      </c>
    </row>
    <row r="54" spans="1:26">
      <c r="A54" s="5" t="s">
        <v>40</v>
      </c>
      <c r="B54">
        <f>'Mandatsberechnung 19'!C28</f>
        <v>0</v>
      </c>
      <c r="C54">
        <f>'Mandatsberechnung 19'!D28</f>
        <v>0</v>
      </c>
      <c r="D54">
        <f>'Mandatsberechnung 19'!E28</f>
        <v>0</v>
      </c>
      <c r="E54">
        <f>'Mandatsberechnung 19'!F28</f>
        <v>0</v>
      </c>
      <c r="F54">
        <f>'Mandatsberechnung 19'!G28</f>
        <v>0</v>
      </c>
      <c r="G54">
        <f>'Mandatsberechnung 19'!H28</f>
        <v>0</v>
      </c>
      <c r="H54" s="5">
        <f>SUM(B54:G54)</f>
        <v>0</v>
      </c>
      <c r="I54" s="5">
        <f>'Wahlzahlen 17'!B38</f>
        <v>2</v>
      </c>
      <c r="K54" s="5" t="s">
        <v>40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5">
        <v>0</v>
      </c>
      <c r="T54" s="5" t="s">
        <v>40</v>
      </c>
      <c r="U54">
        <f t="shared" si="5"/>
        <v>0</v>
      </c>
      <c r="V54">
        <f t="shared" si="0"/>
        <v>0</v>
      </c>
      <c r="W54">
        <f t="shared" si="1"/>
        <v>0</v>
      </c>
      <c r="X54">
        <f t="shared" si="2"/>
        <v>0</v>
      </c>
      <c r="Y54">
        <f t="shared" si="3"/>
        <v>0</v>
      </c>
      <c r="Z54">
        <f t="shared" si="4"/>
        <v>0</v>
      </c>
    </row>
    <row r="55" spans="1:26">
      <c r="A55" s="5" t="s">
        <v>41</v>
      </c>
      <c r="B55">
        <f>'Mandatsberechnung 19'!C29</f>
        <v>2</v>
      </c>
      <c r="C55">
        <f>'Mandatsberechnung 19'!D29</f>
        <v>0</v>
      </c>
      <c r="D55">
        <f>'Mandatsberechnung 19'!E29</f>
        <v>0</v>
      </c>
      <c r="E55">
        <f>'Mandatsberechnung 19'!F29</f>
        <v>0</v>
      </c>
      <c r="F55">
        <f>'Mandatsberechnung 19'!G29</f>
        <v>0</v>
      </c>
      <c r="G55">
        <f>'Mandatsberechnung 19'!H29</f>
        <v>0</v>
      </c>
      <c r="H55" s="5">
        <f>SUM(B55:G55)</f>
        <v>2</v>
      </c>
      <c r="I55" s="5">
        <f>'Wahlzahlen 17'!B39</f>
        <v>5</v>
      </c>
      <c r="K55" s="5" t="s">
        <v>41</v>
      </c>
      <c r="L55">
        <v>2</v>
      </c>
      <c r="M55">
        <v>1</v>
      </c>
      <c r="N55">
        <v>1</v>
      </c>
      <c r="O55">
        <v>0</v>
      </c>
      <c r="P55">
        <v>0</v>
      </c>
      <c r="Q55">
        <v>0</v>
      </c>
      <c r="R55" s="5">
        <v>4</v>
      </c>
      <c r="T55" s="5" t="s">
        <v>41</v>
      </c>
      <c r="U55">
        <f t="shared" si="5"/>
        <v>0</v>
      </c>
      <c r="V55">
        <f t="shared" si="0"/>
        <v>-1</v>
      </c>
      <c r="W55">
        <f t="shared" si="1"/>
        <v>-1</v>
      </c>
      <c r="X55">
        <f t="shared" si="2"/>
        <v>0</v>
      </c>
      <c r="Y55">
        <f t="shared" si="3"/>
        <v>0</v>
      </c>
      <c r="Z55">
        <f t="shared" si="4"/>
        <v>0</v>
      </c>
    </row>
    <row r="56" spans="1:26">
      <c r="A56" s="5" t="s">
        <v>42</v>
      </c>
      <c r="B56">
        <f>'Mandatsberechnung 19'!C30</f>
        <v>1</v>
      </c>
      <c r="C56">
        <f>'Mandatsberechnung 19'!D30</f>
        <v>0</v>
      </c>
      <c r="D56">
        <f>'Mandatsberechnung 19'!E30</f>
        <v>0</v>
      </c>
      <c r="E56">
        <f>'Mandatsberechnung 19'!F30</f>
        <v>0</v>
      </c>
      <c r="F56">
        <f>'Mandatsberechnung 19'!G30</f>
        <v>0</v>
      </c>
      <c r="G56">
        <f>'Mandatsberechnung 19'!H30</f>
        <v>0</v>
      </c>
      <c r="H56" s="5">
        <f>SUM(B56:G56)</f>
        <v>1</v>
      </c>
      <c r="I56" s="5">
        <f>'Wahlzahlen 17'!B40</f>
        <v>4</v>
      </c>
      <c r="K56" s="5" t="s">
        <v>42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 s="5">
        <v>1</v>
      </c>
      <c r="T56" s="5" t="s">
        <v>42</v>
      </c>
      <c r="U56">
        <f t="shared" si="5"/>
        <v>0</v>
      </c>
      <c r="V56">
        <f t="shared" si="0"/>
        <v>0</v>
      </c>
      <c r="W56">
        <f t="shared" si="1"/>
        <v>0</v>
      </c>
      <c r="X56">
        <f t="shared" si="2"/>
        <v>0</v>
      </c>
      <c r="Y56">
        <f t="shared" si="3"/>
        <v>0</v>
      </c>
      <c r="Z56">
        <f t="shared" si="4"/>
        <v>0</v>
      </c>
    </row>
    <row r="57" spans="1:26">
      <c r="A57" s="5" t="s">
        <v>43</v>
      </c>
      <c r="B57">
        <f>'Mandatsberechnung 19'!C31</f>
        <v>1</v>
      </c>
      <c r="C57">
        <f>'Mandatsberechnung 19'!D31</f>
        <v>0</v>
      </c>
      <c r="D57">
        <f>'Mandatsberechnung 19'!E31</f>
        <v>0</v>
      </c>
      <c r="E57">
        <f>'Mandatsberechnung 19'!F31</f>
        <v>0</v>
      </c>
      <c r="F57">
        <f>'Mandatsberechnung 19'!G31</f>
        <v>0</v>
      </c>
      <c r="G57">
        <f>'Mandatsberechnung 19'!H31</f>
        <v>0</v>
      </c>
      <c r="H57" s="5">
        <f>SUM(B57:G57)</f>
        <v>1</v>
      </c>
      <c r="I57" s="5">
        <f>'Wahlzahlen 17'!B41</f>
        <v>3</v>
      </c>
      <c r="K57" s="5" t="s">
        <v>43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 s="5">
        <v>1</v>
      </c>
      <c r="T57" s="5" t="s">
        <v>43</v>
      </c>
      <c r="U57">
        <f t="shared" si="5"/>
        <v>0</v>
      </c>
      <c r="V57">
        <f t="shared" si="0"/>
        <v>0</v>
      </c>
      <c r="W57">
        <f t="shared" si="1"/>
        <v>0</v>
      </c>
      <c r="X57">
        <f t="shared" si="2"/>
        <v>0</v>
      </c>
      <c r="Y57">
        <f t="shared" si="3"/>
        <v>0</v>
      </c>
      <c r="Z57">
        <f t="shared" si="4"/>
        <v>0</v>
      </c>
    </row>
    <row r="58" spans="1:26">
      <c r="A58" s="5" t="s">
        <v>44</v>
      </c>
      <c r="B58">
        <f>'Mandatsberechnung 19'!C32</f>
        <v>0</v>
      </c>
      <c r="C58">
        <f>'Mandatsberechnung 19'!D32</f>
        <v>0</v>
      </c>
      <c r="D58">
        <f>'Mandatsberechnung 19'!E32</f>
        <v>0</v>
      </c>
      <c r="E58">
        <f>'Mandatsberechnung 19'!F32</f>
        <v>0</v>
      </c>
      <c r="F58">
        <f>'Mandatsberechnung 19'!G32</f>
        <v>0</v>
      </c>
      <c r="G58">
        <f>'Mandatsberechnung 19'!H32</f>
        <v>0</v>
      </c>
      <c r="H58" s="5">
        <f>SUM(B58:G58)</f>
        <v>0</v>
      </c>
      <c r="I58" s="5">
        <f>'Wahlzahlen 17'!B42</f>
        <v>1</v>
      </c>
      <c r="K58" s="5" t="s">
        <v>44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5">
        <v>0</v>
      </c>
      <c r="T58" s="5" t="s">
        <v>44</v>
      </c>
      <c r="U58">
        <f t="shared" si="5"/>
        <v>0</v>
      </c>
      <c r="V58">
        <f t="shared" si="0"/>
        <v>0</v>
      </c>
      <c r="W58">
        <f t="shared" si="1"/>
        <v>0</v>
      </c>
      <c r="X58">
        <f t="shared" si="2"/>
        <v>0</v>
      </c>
      <c r="Y58">
        <f t="shared" si="3"/>
        <v>0</v>
      </c>
      <c r="Z58">
        <f t="shared" si="4"/>
        <v>0</v>
      </c>
    </row>
    <row r="59" spans="1:26">
      <c r="A59" s="3" t="s">
        <v>45</v>
      </c>
      <c r="B59" s="3">
        <f>'Mandatsberechnung 19'!C82</f>
        <v>2</v>
      </c>
      <c r="C59" s="3">
        <f>'Mandatsberechnung 19'!D82</f>
        <v>1</v>
      </c>
      <c r="D59" s="3">
        <f>'Mandatsberechnung 19'!E82</f>
        <v>1</v>
      </c>
      <c r="E59" s="3">
        <f>'Mandatsberechnung 19'!F82</f>
        <v>1</v>
      </c>
      <c r="F59" s="3">
        <f>'Mandatsberechnung 19'!G82</f>
        <v>0</v>
      </c>
      <c r="G59" s="3">
        <f>'Mandatsberechnung 19'!H82</f>
        <v>1</v>
      </c>
      <c r="H59" s="3">
        <f>SUM(B59:G59)</f>
        <v>6</v>
      </c>
      <c r="I59" s="3">
        <f>'Wahlzahlen 17'!B9</f>
        <v>8</v>
      </c>
      <c r="K59" s="3" t="s">
        <v>45</v>
      </c>
      <c r="L59" s="3">
        <v>2</v>
      </c>
      <c r="M59" s="3">
        <v>1</v>
      </c>
      <c r="N59" s="3">
        <v>1</v>
      </c>
      <c r="O59" s="3">
        <v>0</v>
      </c>
      <c r="P59" s="3">
        <v>0</v>
      </c>
      <c r="Q59" s="3">
        <v>0</v>
      </c>
      <c r="R59" s="3">
        <v>4</v>
      </c>
      <c r="T59" s="3" t="s">
        <v>45</v>
      </c>
      <c r="U59" s="3">
        <f t="shared" si="5"/>
        <v>0</v>
      </c>
      <c r="V59" s="3">
        <f t="shared" si="0"/>
        <v>0</v>
      </c>
      <c r="W59" s="3">
        <f t="shared" si="1"/>
        <v>0</v>
      </c>
      <c r="X59" s="3">
        <f t="shared" si="2"/>
        <v>1</v>
      </c>
      <c r="Y59" s="3">
        <f t="shared" si="3"/>
        <v>0</v>
      </c>
      <c r="Z59" s="3">
        <f t="shared" si="4"/>
        <v>1</v>
      </c>
    </row>
    <row r="60" spans="1:26">
      <c r="A60" t="s">
        <v>8</v>
      </c>
      <c r="B60">
        <f>'Mandatsberechnung 19'!C99</f>
        <v>0</v>
      </c>
      <c r="C60">
        <f>'Mandatsberechnung 19'!D99</f>
        <v>1</v>
      </c>
      <c r="D60">
        <f>'Mandatsberechnung 19'!E99</f>
        <v>1</v>
      </c>
      <c r="E60">
        <f>'Mandatsberechnung 19'!F99</f>
        <v>1</v>
      </c>
      <c r="F60">
        <f>'Mandatsberechnung 19'!G99</f>
        <v>0</v>
      </c>
      <c r="G60">
        <f>'Mandatsberechnung 19'!H99</f>
        <v>1</v>
      </c>
      <c r="H60" s="5">
        <f>SUM(B60:G60)</f>
        <v>4</v>
      </c>
      <c r="I60" s="5"/>
      <c r="K60" t="s">
        <v>8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 s="5">
        <v>1</v>
      </c>
      <c r="T60" t="s">
        <v>8</v>
      </c>
      <c r="U60">
        <f t="shared" si="5"/>
        <v>0</v>
      </c>
      <c r="V60">
        <f t="shared" si="0"/>
        <v>0</v>
      </c>
      <c r="W60">
        <f t="shared" si="1"/>
        <v>1</v>
      </c>
      <c r="X60">
        <f t="shared" si="2"/>
        <v>1</v>
      </c>
      <c r="Y60">
        <f t="shared" si="3"/>
        <v>0</v>
      </c>
      <c r="Z60">
        <f t="shared" si="4"/>
        <v>1</v>
      </c>
    </row>
    <row r="61" spans="1:26">
      <c r="A61" t="s">
        <v>6</v>
      </c>
      <c r="B61">
        <f>'Mandatsberechnung 19'!C52</f>
        <v>2</v>
      </c>
      <c r="C61">
        <f>'Mandatsberechnung 19'!D52</f>
        <v>0</v>
      </c>
      <c r="D61">
        <f>'Mandatsberechnung 19'!E52</f>
        <v>0</v>
      </c>
      <c r="E61">
        <f>'Mandatsberechnung 19'!F52</f>
        <v>0</v>
      </c>
      <c r="F61">
        <f>'Mandatsberechnung 19'!G52</f>
        <v>0</v>
      </c>
      <c r="G61">
        <f>'Mandatsberechnung 19'!H52</f>
        <v>0</v>
      </c>
      <c r="H61" s="5">
        <f>SUM(B61:G61)</f>
        <v>2</v>
      </c>
      <c r="I61" s="5"/>
      <c r="K61" t="s">
        <v>6</v>
      </c>
      <c r="L61">
        <v>2</v>
      </c>
      <c r="M61">
        <v>0</v>
      </c>
      <c r="N61">
        <v>1</v>
      </c>
      <c r="O61">
        <v>0</v>
      </c>
      <c r="P61">
        <v>0</v>
      </c>
      <c r="Q61">
        <v>0</v>
      </c>
      <c r="R61" s="5">
        <v>3</v>
      </c>
      <c r="T61" t="s">
        <v>6</v>
      </c>
      <c r="U61">
        <f t="shared" si="5"/>
        <v>0</v>
      </c>
      <c r="V61">
        <f t="shared" si="0"/>
        <v>0</v>
      </c>
      <c r="W61">
        <f t="shared" si="1"/>
        <v>-1</v>
      </c>
      <c r="X61">
        <f t="shared" si="2"/>
        <v>0</v>
      </c>
      <c r="Y61">
        <f t="shared" si="3"/>
        <v>0</v>
      </c>
      <c r="Z61">
        <f t="shared" si="4"/>
        <v>0</v>
      </c>
    </row>
    <row r="62" spans="1:26">
      <c r="A62" s="5" t="s">
        <v>46</v>
      </c>
      <c r="B62">
        <f>'Mandatsberechnung 19'!C33</f>
        <v>1</v>
      </c>
      <c r="C62">
        <f>'Mandatsberechnung 19'!D33</f>
        <v>0</v>
      </c>
      <c r="D62">
        <f>'Mandatsberechnung 19'!E33</f>
        <v>0</v>
      </c>
      <c r="E62">
        <f>'Mandatsberechnung 19'!F33</f>
        <v>0</v>
      </c>
      <c r="F62">
        <f>'Mandatsberechnung 19'!G33</f>
        <v>0</v>
      </c>
      <c r="G62">
        <f>'Mandatsberechnung 19'!H33</f>
        <v>0</v>
      </c>
      <c r="H62" s="5">
        <f>SUM(B62:G62)</f>
        <v>1</v>
      </c>
      <c r="I62" s="5">
        <f>'Wahlzahlen 17'!B43</f>
        <v>4</v>
      </c>
      <c r="K62" s="5" t="s">
        <v>46</v>
      </c>
      <c r="L62">
        <v>1</v>
      </c>
      <c r="M62">
        <v>0</v>
      </c>
      <c r="N62">
        <v>1</v>
      </c>
      <c r="O62">
        <v>0</v>
      </c>
      <c r="P62">
        <v>0</v>
      </c>
      <c r="Q62">
        <v>0</v>
      </c>
      <c r="R62" s="5">
        <v>2</v>
      </c>
      <c r="T62" s="5" t="s">
        <v>46</v>
      </c>
      <c r="U62">
        <f t="shared" si="5"/>
        <v>0</v>
      </c>
      <c r="V62">
        <f t="shared" si="0"/>
        <v>0</v>
      </c>
      <c r="W62">
        <f t="shared" si="1"/>
        <v>-1</v>
      </c>
      <c r="X62">
        <f t="shared" si="2"/>
        <v>0</v>
      </c>
      <c r="Y62">
        <f t="shared" si="3"/>
        <v>0</v>
      </c>
      <c r="Z62">
        <f t="shared" si="4"/>
        <v>0</v>
      </c>
    </row>
    <row r="63" spans="1:26">
      <c r="A63" s="5" t="s">
        <v>47</v>
      </c>
      <c r="B63">
        <f>'Mandatsberechnung 19'!C34</f>
        <v>1</v>
      </c>
      <c r="C63">
        <f>'Mandatsberechnung 19'!D34</f>
        <v>0</v>
      </c>
      <c r="D63">
        <f>'Mandatsberechnung 19'!E34</f>
        <v>0</v>
      </c>
      <c r="E63">
        <f>'Mandatsberechnung 19'!F34</f>
        <v>0</v>
      </c>
      <c r="F63">
        <f>'Mandatsberechnung 19'!G34</f>
        <v>0</v>
      </c>
      <c r="G63">
        <f>'Mandatsberechnung 19'!H34</f>
        <v>0</v>
      </c>
      <c r="H63" s="5">
        <f>SUM(B63:G63)</f>
        <v>1</v>
      </c>
      <c r="I63" s="5">
        <f>'Wahlzahlen 17'!B44</f>
        <v>4</v>
      </c>
      <c r="K63" s="5" t="s">
        <v>47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 s="5">
        <v>1</v>
      </c>
      <c r="T63" s="5" t="s">
        <v>47</v>
      </c>
      <c r="U63">
        <f t="shared" si="5"/>
        <v>0</v>
      </c>
      <c r="V63">
        <f t="shared" si="0"/>
        <v>0</v>
      </c>
      <c r="W63">
        <f t="shared" si="1"/>
        <v>0</v>
      </c>
      <c r="X63">
        <f t="shared" si="2"/>
        <v>0</v>
      </c>
      <c r="Y63">
        <f t="shared" si="3"/>
        <v>0</v>
      </c>
      <c r="Z63">
        <f t="shared" si="4"/>
        <v>0</v>
      </c>
    </row>
    <row r="64" spans="1:26">
      <c r="A64" s="3" t="s">
        <v>48</v>
      </c>
      <c r="B64" s="3">
        <f>'Mandatsberechnung 19'!C83</f>
        <v>8</v>
      </c>
      <c r="C64" s="3">
        <f>'Mandatsberechnung 19'!D83</f>
        <v>8</v>
      </c>
      <c r="D64" s="3">
        <f>'Mandatsberechnung 19'!E83</f>
        <v>4</v>
      </c>
      <c r="E64" s="3">
        <f>'Mandatsberechnung 19'!F83</f>
        <v>3</v>
      </c>
      <c r="F64" s="3">
        <f>'Mandatsberechnung 19'!G83</f>
        <v>0</v>
      </c>
      <c r="G64" s="3">
        <f>'Mandatsberechnung 19'!H83</f>
        <v>6</v>
      </c>
      <c r="H64" s="3">
        <f>SUM(B64:G64)</f>
        <v>29</v>
      </c>
      <c r="I64" s="3">
        <f>'Wahlzahlen 17'!B10</f>
        <v>33</v>
      </c>
      <c r="K64" s="3" t="s">
        <v>48</v>
      </c>
      <c r="L64" s="3">
        <v>7</v>
      </c>
      <c r="M64" s="3">
        <v>11</v>
      </c>
      <c r="N64" s="3">
        <v>7</v>
      </c>
      <c r="O64" s="3">
        <v>2</v>
      </c>
      <c r="P64" s="3">
        <v>2</v>
      </c>
      <c r="Q64" s="3">
        <v>0</v>
      </c>
      <c r="R64" s="3">
        <v>29</v>
      </c>
      <c r="T64" s="3" t="s">
        <v>48</v>
      </c>
      <c r="U64" s="3">
        <f t="shared" si="5"/>
        <v>1</v>
      </c>
      <c r="V64" s="3">
        <f t="shared" si="0"/>
        <v>-3</v>
      </c>
      <c r="W64" s="3">
        <f t="shared" si="1"/>
        <v>-3</v>
      </c>
      <c r="X64" s="3">
        <f t="shared" si="2"/>
        <v>1</v>
      </c>
      <c r="Y64" s="3">
        <f t="shared" si="3"/>
        <v>-2</v>
      </c>
      <c r="Z64" s="3">
        <f t="shared" si="4"/>
        <v>6</v>
      </c>
    </row>
    <row r="65" spans="1:26">
      <c r="A65" t="s">
        <v>8</v>
      </c>
      <c r="B65">
        <f>'Mandatsberechnung 19'!C100</f>
        <v>4</v>
      </c>
      <c r="C65">
        <f>'Mandatsberechnung 19'!D100</f>
        <v>3</v>
      </c>
      <c r="D65">
        <f>'Mandatsberechnung 19'!E100</f>
        <v>2</v>
      </c>
      <c r="E65">
        <f>'Mandatsberechnung 19'!F100</f>
        <v>3</v>
      </c>
      <c r="F65">
        <f>'Mandatsberechnung 19'!G100</f>
        <v>0</v>
      </c>
      <c r="G65">
        <f>'Mandatsberechnung 19'!H100</f>
        <v>4</v>
      </c>
      <c r="H65" s="5">
        <f>SUM(B65:G65)</f>
        <v>16</v>
      </c>
      <c r="I65" s="5"/>
      <c r="K65" t="s">
        <v>8</v>
      </c>
      <c r="L65">
        <v>3</v>
      </c>
      <c r="M65">
        <v>3</v>
      </c>
      <c r="N65">
        <v>4</v>
      </c>
      <c r="O65">
        <v>2</v>
      </c>
      <c r="P65">
        <v>2</v>
      </c>
      <c r="Q65">
        <v>0</v>
      </c>
      <c r="R65" s="5">
        <v>14</v>
      </c>
      <c r="T65" t="s">
        <v>8</v>
      </c>
      <c r="U65">
        <f t="shared" si="5"/>
        <v>1</v>
      </c>
      <c r="V65">
        <f t="shared" si="0"/>
        <v>0</v>
      </c>
      <c r="W65">
        <f t="shared" si="1"/>
        <v>-2</v>
      </c>
      <c r="X65">
        <f t="shared" si="2"/>
        <v>1</v>
      </c>
      <c r="Y65">
        <f t="shared" si="3"/>
        <v>-2</v>
      </c>
      <c r="Z65">
        <f t="shared" si="4"/>
        <v>4</v>
      </c>
    </row>
    <row r="66" spans="1:26">
      <c r="A66" t="s">
        <v>6</v>
      </c>
      <c r="B66">
        <f>'Mandatsberechnung 19'!C53</f>
        <v>4</v>
      </c>
      <c r="C66">
        <f>'Mandatsberechnung 19'!D53</f>
        <v>5</v>
      </c>
      <c r="D66">
        <f>'Mandatsberechnung 19'!E53</f>
        <v>2</v>
      </c>
      <c r="E66">
        <f>'Mandatsberechnung 19'!F53</f>
        <v>0</v>
      </c>
      <c r="F66">
        <f>'Mandatsberechnung 19'!G53</f>
        <v>0</v>
      </c>
      <c r="G66">
        <f>'Mandatsberechnung 19'!H53</f>
        <v>2</v>
      </c>
      <c r="H66" s="5">
        <f>SUM(B66:G66)</f>
        <v>13</v>
      </c>
      <c r="I66" s="5"/>
      <c r="K66" t="s">
        <v>6</v>
      </c>
      <c r="L66">
        <v>4</v>
      </c>
      <c r="M66">
        <v>8</v>
      </c>
      <c r="N66">
        <v>3</v>
      </c>
      <c r="O66">
        <v>0</v>
      </c>
      <c r="P66">
        <v>0</v>
      </c>
      <c r="Q66">
        <v>0</v>
      </c>
      <c r="R66" s="5">
        <v>15</v>
      </c>
      <c r="T66" t="s">
        <v>6</v>
      </c>
      <c r="U66">
        <f t="shared" si="5"/>
        <v>0</v>
      </c>
      <c r="V66">
        <f t="shared" si="0"/>
        <v>-3</v>
      </c>
      <c r="W66">
        <f t="shared" si="1"/>
        <v>-1</v>
      </c>
      <c r="X66">
        <f t="shared" si="2"/>
        <v>0</v>
      </c>
      <c r="Y66">
        <f t="shared" si="3"/>
        <v>0</v>
      </c>
      <c r="Z66">
        <f t="shared" si="4"/>
        <v>2</v>
      </c>
    </row>
    <row r="67" spans="1:26">
      <c r="A67" s="5" t="s">
        <v>49</v>
      </c>
      <c r="B67">
        <f>'Mandatsberechnung 19'!C35</f>
        <v>0</v>
      </c>
      <c r="C67">
        <f>'Mandatsberechnung 19'!D35</f>
        <v>0</v>
      </c>
      <c r="D67">
        <f>'Mandatsberechnung 19'!E35</f>
        <v>0</v>
      </c>
      <c r="E67">
        <f>'Mandatsberechnung 19'!F35</f>
        <v>0</v>
      </c>
      <c r="F67">
        <f>'Mandatsberechnung 19'!G35</f>
        <v>0</v>
      </c>
      <c r="G67">
        <f>'Mandatsberechnung 19'!H35</f>
        <v>0</v>
      </c>
      <c r="H67" s="5">
        <f>SUM(B67:G67)</f>
        <v>0</v>
      </c>
      <c r="I67" s="5">
        <f>'Wahlzahlen 17'!B45</f>
        <v>3</v>
      </c>
      <c r="K67" s="5" t="s">
        <v>49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 s="5">
        <v>1</v>
      </c>
      <c r="T67" s="5" t="s">
        <v>49</v>
      </c>
      <c r="U67">
        <f t="shared" si="5"/>
        <v>0</v>
      </c>
      <c r="V67">
        <f t="shared" ref="V67:V73" si="6">C67-M67</f>
        <v>-1</v>
      </c>
      <c r="W67">
        <f t="shared" ref="W67:W73" si="7">D67-N67</f>
        <v>0</v>
      </c>
      <c r="X67">
        <f t="shared" ref="X67:X73" si="8">E67-O67</f>
        <v>0</v>
      </c>
      <c r="Y67">
        <f t="shared" ref="Y67:Y73" si="9">F67-P67</f>
        <v>0</v>
      </c>
      <c r="Z67">
        <f t="shared" ref="Z67:Z73" si="10">G67-Q67</f>
        <v>0</v>
      </c>
    </row>
    <row r="68" spans="1:26">
      <c r="A68" s="5" t="s">
        <v>50</v>
      </c>
      <c r="B68">
        <f>'Mandatsberechnung 19'!C36</f>
        <v>0</v>
      </c>
      <c r="C68">
        <f>'Mandatsberechnung 19'!D36</f>
        <v>0</v>
      </c>
      <c r="D68">
        <f>'Mandatsberechnung 19'!E36</f>
        <v>0</v>
      </c>
      <c r="E68">
        <f>'Mandatsberechnung 19'!F36</f>
        <v>0</v>
      </c>
      <c r="F68">
        <f>'Mandatsberechnung 19'!G36</f>
        <v>0</v>
      </c>
      <c r="G68">
        <f>'Mandatsberechnung 19'!H36</f>
        <v>0</v>
      </c>
      <c r="H68" s="5">
        <f>SUM(B68:G68)</f>
        <v>0</v>
      </c>
      <c r="I68" s="5">
        <f>'Wahlzahlen 17'!B46</f>
        <v>3</v>
      </c>
      <c r="K68" s="5" t="s">
        <v>50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5">
        <v>0</v>
      </c>
      <c r="T68" s="5" t="s">
        <v>50</v>
      </c>
      <c r="U68">
        <f t="shared" ref="U68:U73" si="11">B68-L68</f>
        <v>0</v>
      </c>
      <c r="V68">
        <f t="shared" si="6"/>
        <v>0</v>
      </c>
      <c r="W68">
        <f t="shared" si="7"/>
        <v>0</v>
      </c>
      <c r="X68">
        <f t="shared" si="8"/>
        <v>0</v>
      </c>
      <c r="Y68">
        <f t="shared" si="9"/>
        <v>0</v>
      </c>
      <c r="Z68">
        <f t="shared" si="10"/>
        <v>0</v>
      </c>
    </row>
    <row r="69" spans="1:26">
      <c r="A69" s="5" t="s">
        <v>51</v>
      </c>
      <c r="B69">
        <f>'Mandatsberechnung 19'!C37</f>
        <v>0</v>
      </c>
      <c r="C69">
        <f>'Mandatsberechnung 19'!D37</f>
        <v>0</v>
      </c>
      <c r="D69">
        <f>'Mandatsberechnung 19'!E37</f>
        <v>0</v>
      </c>
      <c r="E69">
        <f>'Mandatsberechnung 19'!F37</f>
        <v>0</v>
      </c>
      <c r="F69">
        <f>'Mandatsberechnung 19'!G37</f>
        <v>0</v>
      </c>
      <c r="G69">
        <f>'Mandatsberechnung 19'!H37</f>
        <v>0</v>
      </c>
      <c r="H69" s="5">
        <f>SUM(B69:G69)</f>
        <v>0</v>
      </c>
      <c r="I69" s="5">
        <f>'Wahlzahlen 17'!B47</f>
        <v>3</v>
      </c>
      <c r="K69" s="5" t="s">
        <v>51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 s="5">
        <v>1</v>
      </c>
      <c r="T69" s="5" t="s">
        <v>51</v>
      </c>
      <c r="U69">
        <f t="shared" si="11"/>
        <v>0</v>
      </c>
      <c r="V69">
        <f t="shared" si="6"/>
        <v>-1</v>
      </c>
      <c r="W69">
        <f t="shared" si="7"/>
        <v>0</v>
      </c>
      <c r="X69">
        <f t="shared" si="8"/>
        <v>0</v>
      </c>
      <c r="Y69">
        <f t="shared" si="9"/>
        <v>0</v>
      </c>
      <c r="Z69">
        <f t="shared" si="10"/>
        <v>0</v>
      </c>
    </row>
    <row r="70" spans="1:26">
      <c r="A70" s="5" t="s">
        <v>52</v>
      </c>
      <c r="B70">
        <f>'Mandatsberechnung 19'!C38</f>
        <v>1</v>
      </c>
      <c r="C70">
        <f>'Mandatsberechnung 19'!D38</f>
        <v>2</v>
      </c>
      <c r="D70">
        <f>'Mandatsberechnung 19'!E38</f>
        <v>1</v>
      </c>
      <c r="E70">
        <f>'Mandatsberechnung 19'!F38</f>
        <v>0</v>
      </c>
      <c r="F70">
        <f>'Mandatsberechnung 19'!G38</f>
        <v>0</v>
      </c>
      <c r="G70">
        <f>'Mandatsberechnung 19'!H38</f>
        <v>0</v>
      </c>
      <c r="H70" s="5">
        <f>SUM(B70:G70)</f>
        <v>4</v>
      </c>
      <c r="I70" s="5">
        <f>'Wahlzahlen 17'!B48</f>
        <v>7</v>
      </c>
      <c r="K70" s="5" t="s">
        <v>52</v>
      </c>
      <c r="L70">
        <v>1</v>
      </c>
      <c r="M70">
        <v>2</v>
      </c>
      <c r="N70">
        <v>1</v>
      </c>
      <c r="O70">
        <v>0</v>
      </c>
      <c r="P70">
        <v>0</v>
      </c>
      <c r="Q70">
        <v>0</v>
      </c>
      <c r="R70" s="5">
        <v>4</v>
      </c>
      <c r="T70" s="5" t="s">
        <v>52</v>
      </c>
      <c r="U70">
        <f t="shared" si="11"/>
        <v>0</v>
      </c>
      <c r="V70">
        <f t="shared" si="6"/>
        <v>0</v>
      </c>
      <c r="W70">
        <f t="shared" si="7"/>
        <v>0</v>
      </c>
      <c r="X70">
        <f t="shared" si="8"/>
        <v>0</v>
      </c>
      <c r="Y70">
        <f t="shared" si="9"/>
        <v>0</v>
      </c>
      <c r="Z70">
        <f t="shared" si="10"/>
        <v>0</v>
      </c>
    </row>
    <row r="71" spans="1:26">
      <c r="A71" s="5" t="s">
        <v>53</v>
      </c>
      <c r="B71">
        <f>'Mandatsberechnung 19'!C39</f>
        <v>1</v>
      </c>
      <c r="C71">
        <f>'Mandatsberechnung 19'!D39</f>
        <v>1</v>
      </c>
      <c r="D71">
        <f>'Mandatsberechnung 19'!E39</f>
        <v>0</v>
      </c>
      <c r="E71">
        <f>'Mandatsberechnung 19'!F39</f>
        <v>0</v>
      </c>
      <c r="F71">
        <f>'Mandatsberechnung 19'!G39</f>
        <v>0</v>
      </c>
      <c r="G71">
        <f>'Mandatsberechnung 19'!H39</f>
        <v>1</v>
      </c>
      <c r="H71" s="5">
        <f>SUM(B71:G71)</f>
        <v>3</v>
      </c>
      <c r="I71" s="5">
        <f>'Wahlzahlen 17'!B49</f>
        <v>6</v>
      </c>
      <c r="K71" s="5" t="s">
        <v>53</v>
      </c>
      <c r="L71">
        <v>1</v>
      </c>
      <c r="M71">
        <v>1</v>
      </c>
      <c r="N71">
        <v>1</v>
      </c>
      <c r="O71">
        <v>0</v>
      </c>
      <c r="P71">
        <v>0</v>
      </c>
      <c r="Q71">
        <v>0</v>
      </c>
      <c r="R71" s="5">
        <v>3</v>
      </c>
      <c r="T71" s="5" t="s">
        <v>53</v>
      </c>
      <c r="U71">
        <f t="shared" si="11"/>
        <v>0</v>
      </c>
      <c r="V71">
        <f t="shared" si="6"/>
        <v>0</v>
      </c>
      <c r="W71">
        <f t="shared" si="7"/>
        <v>-1</v>
      </c>
      <c r="X71">
        <f t="shared" si="8"/>
        <v>0</v>
      </c>
      <c r="Y71">
        <f t="shared" si="9"/>
        <v>0</v>
      </c>
      <c r="Z71">
        <f t="shared" si="10"/>
        <v>1</v>
      </c>
    </row>
    <row r="72" spans="1:26">
      <c r="A72" s="5" t="s">
        <v>54</v>
      </c>
      <c r="B72">
        <f>'Mandatsberechnung 19'!C40</f>
        <v>1</v>
      </c>
      <c r="C72">
        <f>'Mandatsberechnung 19'!D40</f>
        <v>1</v>
      </c>
      <c r="D72">
        <f>'Mandatsberechnung 19'!E40</f>
        <v>0</v>
      </c>
      <c r="E72">
        <f>'Mandatsberechnung 19'!F40</f>
        <v>0</v>
      </c>
      <c r="F72">
        <f>'Mandatsberechnung 19'!G40</f>
        <v>0</v>
      </c>
      <c r="G72">
        <f>'Mandatsberechnung 19'!H40</f>
        <v>1</v>
      </c>
      <c r="H72" s="5">
        <f>SUM(B72:G72)</f>
        <v>3</v>
      </c>
      <c r="I72" s="5">
        <f>'Wahlzahlen 17'!B50</f>
        <v>5</v>
      </c>
      <c r="K72" s="5" t="s">
        <v>54</v>
      </c>
      <c r="L72">
        <v>1</v>
      </c>
      <c r="M72">
        <v>1</v>
      </c>
      <c r="N72">
        <v>0</v>
      </c>
      <c r="O72">
        <v>0</v>
      </c>
      <c r="P72">
        <v>0</v>
      </c>
      <c r="Q72">
        <v>0</v>
      </c>
      <c r="R72" s="5">
        <v>2</v>
      </c>
      <c r="T72" s="5" t="s">
        <v>54</v>
      </c>
      <c r="U72">
        <f t="shared" si="11"/>
        <v>0</v>
      </c>
      <c r="V72">
        <f t="shared" si="6"/>
        <v>0</v>
      </c>
      <c r="W72">
        <f t="shared" si="7"/>
        <v>0</v>
      </c>
      <c r="X72">
        <f t="shared" si="8"/>
        <v>0</v>
      </c>
      <c r="Y72">
        <f t="shared" si="9"/>
        <v>0</v>
      </c>
      <c r="Z72">
        <f t="shared" si="10"/>
        <v>1</v>
      </c>
    </row>
    <row r="73" spans="1:26">
      <c r="A73" s="5" t="s">
        <v>55</v>
      </c>
      <c r="B73">
        <f>'Mandatsberechnung 19'!C41</f>
        <v>1</v>
      </c>
      <c r="C73">
        <f>'Mandatsberechnung 19'!D41</f>
        <v>1</v>
      </c>
      <c r="D73">
        <f>'Mandatsberechnung 19'!E41</f>
        <v>1</v>
      </c>
      <c r="E73">
        <f>'Mandatsberechnung 19'!F41</f>
        <v>0</v>
      </c>
      <c r="F73">
        <f>'Mandatsberechnung 19'!G41</f>
        <v>0</v>
      </c>
      <c r="G73">
        <f>'Mandatsberechnung 19'!H41</f>
        <v>0</v>
      </c>
      <c r="H73" s="5">
        <f>SUM(B73:G73)</f>
        <v>3</v>
      </c>
      <c r="I73" s="5">
        <f>'Wahlzahlen 17'!B51</f>
        <v>6</v>
      </c>
      <c r="K73" s="5" t="s">
        <v>55</v>
      </c>
      <c r="L73">
        <v>1</v>
      </c>
      <c r="M73">
        <v>2</v>
      </c>
      <c r="N73">
        <v>1</v>
      </c>
      <c r="O73">
        <v>0</v>
      </c>
      <c r="P73">
        <v>0</v>
      </c>
      <c r="Q73">
        <v>0</v>
      </c>
      <c r="R73" s="5">
        <v>4</v>
      </c>
      <c r="T73" s="5" t="s">
        <v>55</v>
      </c>
      <c r="U73">
        <f t="shared" si="11"/>
        <v>0</v>
      </c>
      <c r="V73">
        <f t="shared" si="6"/>
        <v>-1</v>
      </c>
      <c r="W73">
        <f t="shared" si="7"/>
        <v>0</v>
      </c>
      <c r="X73">
        <f t="shared" si="8"/>
        <v>0</v>
      </c>
      <c r="Y73">
        <f t="shared" si="9"/>
        <v>0</v>
      </c>
      <c r="Z73">
        <f t="shared" si="10"/>
        <v>0</v>
      </c>
    </row>
  </sheetData>
  <mergeCells count="3">
    <mergeCell ref="A1:I1"/>
    <mergeCell ref="K1:R1"/>
    <mergeCell ref="T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A4DF-CD60-444C-9FF0-9A25333E0181}">
  <dimension ref="A1:K72"/>
  <sheetViews>
    <sheetView zoomScale="107" zoomScaleNormal="107" workbookViewId="0">
      <pane ySplit="1" topLeftCell="A20" activePane="bottomLeft" state="frozen"/>
      <selection pane="bottomLeft" sqref="A1:I72"/>
    </sheetView>
  </sheetViews>
  <sheetFormatPr baseColWidth="10" defaultColWidth="10.83203125" defaultRowHeight="15"/>
  <cols>
    <col min="1" max="1" width="19.1640625" bestFit="1" customWidth="1"/>
    <col min="2" max="7" width="6.83203125" customWidth="1"/>
    <col min="8" max="8" width="8" style="5" bestFit="1" customWidth="1"/>
    <col min="9" max="9" width="8.1640625" style="5" bestFit="1" customWidth="1"/>
    <col min="10" max="16384" width="10.83203125" style="5"/>
  </cols>
  <sheetData>
    <row r="1" spans="1:11" ht="48">
      <c r="A1" t="s">
        <v>0</v>
      </c>
      <c r="B1" s="1" t="str">
        <f>'Mandatsberechnung 17'!C2</f>
        <v>SPÖ</v>
      </c>
      <c r="C1" s="1" t="str">
        <f>'Mandatsberechnung 17'!D2</f>
        <v>ÖVP</v>
      </c>
      <c r="D1" s="1" t="str">
        <f>'Mandatsberechnung 17'!E2</f>
        <v>FPÖ</v>
      </c>
      <c r="E1" s="1" t="str">
        <f>'Mandatsberechnung 17'!F2</f>
        <v>GRÜNE</v>
      </c>
      <c r="F1" s="1" t="str">
        <f>'Mandatsberechnung 17'!G2</f>
        <v>NEOS</v>
      </c>
      <c r="G1" s="1" t="str">
        <f>'Mandatsberechnung 17'!H2</f>
        <v>PILZ</v>
      </c>
      <c r="H1" s="4" t="s">
        <v>1</v>
      </c>
      <c r="I1" s="8" t="s">
        <v>183</v>
      </c>
      <c r="J1" s="4"/>
      <c r="K1" s="4"/>
    </row>
    <row r="2" spans="1:11">
      <c r="A2" s="3" t="s">
        <v>2</v>
      </c>
      <c r="B2" s="3">
        <f>'Mandatsberechnung 17'!C108</f>
        <v>52</v>
      </c>
      <c r="C2" s="3">
        <f>'Mandatsberechnung 17'!D108</f>
        <v>62</v>
      </c>
      <c r="D2" s="3">
        <f>'Mandatsberechnung 17'!E108</f>
        <v>51</v>
      </c>
      <c r="E2" s="3">
        <f>'Mandatsberechnung 17'!F108</f>
        <v>0</v>
      </c>
      <c r="F2" s="3">
        <f>'Mandatsberechnung 17'!G108</f>
        <v>10</v>
      </c>
      <c r="G2" s="3">
        <f>'Mandatsberechnung 17'!H108</f>
        <v>8</v>
      </c>
      <c r="H2" s="3">
        <f>SUM(B2:G2)</f>
        <v>183</v>
      </c>
      <c r="I2" s="3">
        <v>183</v>
      </c>
    </row>
    <row r="3" spans="1:11">
      <c r="A3" t="s">
        <v>3</v>
      </c>
      <c r="B3">
        <f>'Mandatsberechnung 17'!C112</f>
        <v>7</v>
      </c>
      <c r="C3">
        <f>'Mandatsberechnung 17'!D112</f>
        <v>8</v>
      </c>
      <c r="D3">
        <f>'Mandatsberechnung 17'!E112</f>
        <v>9</v>
      </c>
      <c r="E3">
        <f>'Mandatsberechnung 17'!F112</f>
        <v>0</v>
      </c>
      <c r="F3">
        <f>'Mandatsberechnung 17'!G112</f>
        <v>5</v>
      </c>
      <c r="G3">
        <f>'Mandatsberechnung 17'!H112</f>
        <v>3</v>
      </c>
      <c r="H3" s="5">
        <f>SUM(B3:G3)</f>
        <v>32</v>
      </c>
    </row>
    <row r="4" spans="1:11">
      <c r="A4" t="s">
        <v>4</v>
      </c>
      <c r="B4">
        <f>'Mandatsberechnung 17'!C87</f>
        <v>45</v>
      </c>
      <c r="C4">
        <f>'Mandatsberechnung 17'!D87</f>
        <v>54</v>
      </c>
      <c r="D4">
        <f>'Mandatsberechnung 17'!E87</f>
        <v>42</v>
      </c>
      <c r="E4">
        <f>'Mandatsberechnung 17'!F87</f>
        <v>0</v>
      </c>
      <c r="F4">
        <f>'Mandatsberechnung 17'!G87</f>
        <v>5</v>
      </c>
      <c r="G4">
        <f>'Mandatsberechnung 17'!H87</f>
        <v>5</v>
      </c>
      <c r="H4" s="5">
        <f>SUM(B4:G4)</f>
        <v>151</v>
      </c>
    </row>
    <row r="5" spans="1:11">
      <c r="A5" t="s">
        <v>5</v>
      </c>
      <c r="B5">
        <f>'Mandatsberechnung 17'!C102</f>
        <v>13</v>
      </c>
      <c r="C5">
        <f>'Mandatsberechnung 17'!D102</f>
        <v>16</v>
      </c>
      <c r="D5">
        <f>'Mandatsberechnung 17'!E102</f>
        <v>13</v>
      </c>
      <c r="E5">
        <f>'Mandatsberechnung 17'!F102</f>
        <v>0</v>
      </c>
      <c r="F5">
        <f>'Mandatsberechnung 17'!G102</f>
        <v>5</v>
      </c>
      <c r="G5">
        <f>'Mandatsberechnung 17'!H102</f>
        <v>5</v>
      </c>
      <c r="H5" s="5">
        <f>SUM(B5:G5)</f>
        <v>52</v>
      </c>
    </row>
    <row r="6" spans="1:11">
      <c r="A6" t="s">
        <v>6</v>
      </c>
      <c r="B6">
        <f>'Mandatsberechnung 17'!C57</f>
        <v>32</v>
      </c>
      <c r="C6">
        <f>'Mandatsberechnung 17'!D57</f>
        <v>38</v>
      </c>
      <c r="D6">
        <f>'Mandatsberechnung 17'!E57</f>
        <v>29</v>
      </c>
      <c r="E6">
        <f>'Mandatsberechnung 17'!F57</f>
        <v>0</v>
      </c>
      <c r="F6">
        <f>'Mandatsberechnung 17'!G57</f>
        <v>0</v>
      </c>
      <c r="G6">
        <f>'Mandatsberechnung 17'!H57</f>
        <v>0</v>
      </c>
      <c r="H6" s="5">
        <f>SUM(B6:G6)</f>
        <v>99</v>
      </c>
    </row>
    <row r="7" spans="1:11">
      <c r="A7" s="3" t="s">
        <v>7</v>
      </c>
      <c r="B7" s="3">
        <f>'Mandatsberechnung 17'!C75</f>
        <v>2</v>
      </c>
      <c r="C7" s="3">
        <f>'Mandatsberechnung 17'!D75</f>
        <v>2</v>
      </c>
      <c r="D7" s="3">
        <f>'Mandatsberechnung 17'!E75</f>
        <v>1</v>
      </c>
      <c r="E7" s="3">
        <f>'Mandatsberechnung 17'!F75</f>
        <v>0</v>
      </c>
      <c r="F7" s="3">
        <f>'Mandatsberechnung 17'!G75</f>
        <v>0</v>
      </c>
      <c r="G7" s="3">
        <f>'Mandatsberechnung 17'!H75</f>
        <v>0</v>
      </c>
      <c r="H7" s="3">
        <f>SUM(B7:G7)</f>
        <v>5</v>
      </c>
      <c r="I7" s="3">
        <f>'Wahlzahlen 17'!B2</f>
        <v>7</v>
      </c>
    </row>
    <row r="8" spans="1:11">
      <c r="A8" t="s">
        <v>8</v>
      </c>
      <c r="B8">
        <f>'Mandatsberechnung 17'!C92</f>
        <v>0</v>
      </c>
      <c r="C8">
        <f>'Mandatsberechnung 17'!D92</f>
        <v>0</v>
      </c>
      <c r="D8">
        <f>'Mandatsberechnung 17'!E92</f>
        <v>1</v>
      </c>
      <c r="E8">
        <f>'Mandatsberechnung 17'!F92</f>
        <v>0</v>
      </c>
      <c r="F8">
        <f>'Mandatsberechnung 17'!G92</f>
        <v>0</v>
      </c>
      <c r="G8">
        <f>'Mandatsberechnung 17'!H92</f>
        <v>0</v>
      </c>
      <c r="H8" s="5">
        <f>SUM(B8:G8)</f>
        <v>1</v>
      </c>
    </row>
    <row r="9" spans="1:11">
      <c r="A9" t="s">
        <v>6</v>
      </c>
      <c r="B9">
        <f>'Mandatsberechnung 17'!C45</f>
        <v>2</v>
      </c>
      <c r="C9">
        <f>'Mandatsberechnung 17'!D45</f>
        <v>2</v>
      </c>
      <c r="D9">
        <f>'Mandatsberechnung 17'!E45</f>
        <v>0</v>
      </c>
      <c r="E9">
        <f>'Mandatsberechnung 17'!F45</f>
        <v>0</v>
      </c>
      <c r="F9">
        <f>'Mandatsberechnung 17'!G45</f>
        <v>0</v>
      </c>
      <c r="G9">
        <f>'Mandatsberechnung 17'!H45</f>
        <v>0</v>
      </c>
      <c r="H9" s="5">
        <f>SUM(B9:G9)</f>
        <v>4</v>
      </c>
    </row>
    <row r="10" spans="1:11">
      <c r="A10" s="5" t="s">
        <v>9</v>
      </c>
      <c r="B10">
        <f>'Mandatsberechnung 17'!C3</f>
        <v>1</v>
      </c>
      <c r="C10">
        <f>'Mandatsberechnung 17'!D3</f>
        <v>1</v>
      </c>
      <c r="D10">
        <f>'Mandatsberechnung 17'!E3</f>
        <v>0</v>
      </c>
      <c r="E10">
        <f>'Mandatsberechnung 17'!F3</f>
        <v>0</v>
      </c>
      <c r="F10">
        <f>'Mandatsberechnung 17'!G3</f>
        <v>0</v>
      </c>
      <c r="G10">
        <f>'Mandatsberechnung 17'!H3</f>
        <v>0</v>
      </c>
      <c r="H10" s="5">
        <f>SUM(B10:G10)</f>
        <v>2</v>
      </c>
      <c r="I10" s="5">
        <f>'Wahlzahlen 17'!B13</f>
        <v>4</v>
      </c>
    </row>
    <row r="11" spans="1:11">
      <c r="A11" s="5" t="s">
        <v>10</v>
      </c>
      <c r="B11">
        <f>'Mandatsberechnung 17'!C4</f>
        <v>1</v>
      </c>
      <c r="C11">
        <f>'Mandatsberechnung 17'!D4</f>
        <v>1</v>
      </c>
      <c r="D11">
        <f>'Mandatsberechnung 17'!E4</f>
        <v>0</v>
      </c>
      <c r="E11">
        <f>'Mandatsberechnung 17'!F4</f>
        <v>0</v>
      </c>
      <c r="F11">
        <f>'Mandatsberechnung 17'!G4</f>
        <v>0</v>
      </c>
      <c r="G11">
        <f>'Mandatsberechnung 17'!H4</f>
        <v>0</v>
      </c>
      <c r="H11" s="5">
        <f>SUM(B11:G11)</f>
        <v>2</v>
      </c>
      <c r="I11" s="5">
        <f>'Wahlzahlen 17'!B14</f>
        <v>3</v>
      </c>
    </row>
    <row r="12" spans="1:11">
      <c r="A12" s="3" t="s">
        <v>11</v>
      </c>
      <c r="B12" s="3">
        <f>'Mandatsberechnung 17'!C76</f>
        <v>3</v>
      </c>
      <c r="C12" s="3">
        <f>'Mandatsberechnung 17'!D76</f>
        <v>3</v>
      </c>
      <c r="D12" s="3">
        <f>'Mandatsberechnung 17'!E76</f>
        <v>4</v>
      </c>
      <c r="E12" s="3">
        <f>'Mandatsberechnung 17'!F76</f>
        <v>0</v>
      </c>
      <c r="F12" s="3">
        <f>'Mandatsberechnung 17'!G76</f>
        <v>0</v>
      </c>
      <c r="G12" s="3">
        <f>'Mandatsberechnung 17'!H76</f>
        <v>0</v>
      </c>
      <c r="H12" s="3">
        <f>SUM(B12:G12)</f>
        <v>10</v>
      </c>
      <c r="I12" s="3">
        <f>'Wahlzahlen 17'!B3</f>
        <v>13</v>
      </c>
    </row>
    <row r="13" spans="1:11">
      <c r="A13" t="s">
        <v>8</v>
      </c>
      <c r="B13">
        <f>'Mandatsberechnung 17'!C93</f>
        <v>1</v>
      </c>
      <c r="C13">
        <f>'Mandatsberechnung 17'!D93</f>
        <v>3</v>
      </c>
      <c r="D13">
        <f>'Mandatsberechnung 17'!E93</f>
        <v>2</v>
      </c>
      <c r="E13">
        <f>'Mandatsberechnung 17'!F93</f>
        <v>0</v>
      </c>
      <c r="F13">
        <f>'Mandatsberechnung 17'!G93</f>
        <v>0</v>
      </c>
      <c r="G13">
        <f>'Mandatsberechnung 17'!H93</f>
        <v>0</v>
      </c>
      <c r="H13" s="5">
        <f>SUM(B13:G13)</f>
        <v>6</v>
      </c>
    </row>
    <row r="14" spans="1:11">
      <c r="A14" t="s">
        <v>6</v>
      </c>
      <c r="B14">
        <f>'Mandatsberechnung 17'!C46</f>
        <v>2</v>
      </c>
      <c r="C14">
        <f>'Mandatsberechnung 17'!D46</f>
        <v>0</v>
      </c>
      <c r="D14">
        <f>'Mandatsberechnung 17'!E46</f>
        <v>2</v>
      </c>
      <c r="E14">
        <f>'Mandatsberechnung 17'!F46</f>
        <v>0</v>
      </c>
      <c r="F14">
        <f>'Mandatsberechnung 17'!G46</f>
        <v>0</v>
      </c>
      <c r="G14">
        <f>'Mandatsberechnung 17'!H46</f>
        <v>0</v>
      </c>
      <c r="H14" s="5">
        <f>SUM(B14:G14)</f>
        <v>4</v>
      </c>
    </row>
    <row r="15" spans="1:11">
      <c r="A15" s="5" t="s">
        <v>12</v>
      </c>
      <c r="B15">
        <f>'Mandatsberechnung 17'!C5</f>
        <v>1</v>
      </c>
      <c r="C15">
        <f>'Mandatsberechnung 17'!D5</f>
        <v>0</v>
      </c>
      <c r="D15">
        <f>'Mandatsberechnung 17'!E5</f>
        <v>0</v>
      </c>
      <c r="E15">
        <f>'Mandatsberechnung 17'!F5</f>
        <v>0</v>
      </c>
      <c r="F15">
        <f>'Mandatsberechnung 17'!G5</f>
        <v>0</v>
      </c>
      <c r="G15">
        <f>'Mandatsberechnung 17'!H5</f>
        <v>0</v>
      </c>
      <c r="H15" s="5">
        <f>SUM(B15:G15)</f>
        <v>1</v>
      </c>
      <c r="I15" s="5">
        <f>'Wahlzahlen 17'!B15</f>
        <v>3</v>
      </c>
    </row>
    <row r="16" spans="1:11">
      <c r="A16" s="5" t="s">
        <v>13</v>
      </c>
      <c r="B16">
        <f>'Mandatsberechnung 17'!C6</f>
        <v>0</v>
      </c>
      <c r="C16">
        <f>'Mandatsberechnung 17'!D6</f>
        <v>0</v>
      </c>
      <c r="D16">
        <f>'Mandatsberechnung 17'!E6</f>
        <v>0</v>
      </c>
      <c r="E16">
        <f>'Mandatsberechnung 17'!F6</f>
        <v>0</v>
      </c>
      <c r="F16">
        <f>'Mandatsberechnung 17'!G6</f>
        <v>0</v>
      </c>
      <c r="G16">
        <f>'Mandatsberechnung 17'!H6</f>
        <v>0</v>
      </c>
      <c r="H16" s="5">
        <f>SUM(B16:G16)</f>
        <v>0</v>
      </c>
      <c r="I16" s="5">
        <f>'Wahlzahlen 17'!B16</f>
        <v>3</v>
      </c>
    </row>
    <row r="17" spans="1:9">
      <c r="A17" s="5" t="s">
        <v>14</v>
      </c>
      <c r="B17">
        <f>'Mandatsberechnung 17'!C7</f>
        <v>0</v>
      </c>
      <c r="C17">
        <f>'Mandatsberechnung 17'!D7</f>
        <v>0</v>
      </c>
      <c r="D17">
        <f>'Mandatsberechnung 17'!E7</f>
        <v>1</v>
      </c>
      <c r="E17">
        <f>'Mandatsberechnung 17'!F7</f>
        <v>0</v>
      </c>
      <c r="F17">
        <f>'Mandatsberechnung 17'!G7</f>
        <v>0</v>
      </c>
      <c r="G17">
        <f>'Mandatsberechnung 17'!H7</f>
        <v>0</v>
      </c>
      <c r="H17" s="5">
        <f>SUM(B17:G17)</f>
        <v>1</v>
      </c>
      <c r="I17" s="5">
        <f>'Wahlzahlen 17'!B17</f>
        <v>3</v>
      </c>
    </row>
    <row r="18" spans="1:9">
      <c r="A18" s="5" t="s">
        <v>15</v>
      </c>
      <c r="B18">
        <f>'Mandatsberechnung 17'!C8</f>
        <v>1</v>
      </c>
      <c r="C18">
        <f>'Mandatsberechnung 17'!D8</f>
        <v>0</v>
      </c>
      <c r="D18">
        <f>'Mandatsberechnung 17'!E8</f>
        <v>1</v>
      </c>
      <c r="E18">
        <f>'Mandatsberechnung 17'!F8</f>
        <v>0</v>
      </c>
      <c r="F18">
        <f>'Mandatsberechnung 17'!G8</f>
        <v>0</v>
      </c>
      <c r="G18">
        <f>'Mandatsberechnung 17'!H8</f>
        <v>0</v>
      </c>
      <c r="H18" s="5">
        <f>SUM(B18:G18)</f>
        <v>2</v>
      </c>
      <c r="I18" s="5">
        <f>'Wahlzahlen 17'!B18</f>
        <v>4</v>
      </c>
    </row>
    <row r="19" spans="1:9">
      <c r="A19" s="3" t="s">
        <v>16</v>
      </c>
      <c r="B19" s="3">
        <f>'Mandatsberechnung 17'!C77</f>
        <v>9</v>
      </c>
      <c r="C19" s="3">
        <f>'Mandatsberechnung 17'!D77</f>
        <v>13</v>
      </c>
      <c r="D19" s="3">
        <f>'Mandatsberechnung 17'!E77</f>
        <v>9</v>
      </c>
      <c r="E19" s="3">
        <f>'Mandatsberechnung 17'!F77</f>
        <v>0</v>
      </c>
      <c r="F19" s="3">
        <f>'Mandatsberechnung 17'!G77</f>
        <v>1</v>
      </c>
      <c r="G19" s="3">
        <f>'Mandatsberechnung 17'!H77</f>
        <v>1</v>
      </c>
      <c r="H19" s="3">
        <f>SUM(B19:G19)</f>
        <v>33</v>
      </c>
      <c r="I19" s="3">
        <f>'Wahlzahlen 17'!B4</f>
        <v>37</v>
      </c>
    </row>
    <row r="20" spans="1:9">
      <c r="A20" t="s">
        <v>8</v>
      </c>
      <c r="B20">
        <f>'Mandatsberechnung 17'!C94</f>
        <v>2</v>
      </c>
      <c r="C20">
        <f>'Mandatsberechnung 17'!D94</f>
        <v>3</v>
      </c>
      <c r="D20">
        <f>'Mandatsberechnung 17'!E94</f>
        <v>2</v>
      </c>
      <c r="E20">
        <f>'Mandatsberechnung 17'!F94</f>
        <v>0</v>
      </c>
      <c r="F20">
        <f>'Mandatsberechnung 17'!G94</f>
        <v>1</v>
      </c>
      <c r="G20">
        <f>'Mandatsberechnung 17'!H94</f>
        <v>1</v>
      </c>
      <c r="H20" s="5">
        <f>SUM(B20:G20)</f>
        <v>9</v>
      </c>
    </row>
    <row r="21" spans="1:9">
      <c r="A21" t="s">
        <v>6</v>
      </c>
      <c r="B21">
        <f>'Mandatsberechnung 17'!C47</f>
        <v>7</v>
      </c>
      <c r="C21">
        <f>'Mandatsberechnung 17'!D47</f>
        <v>10</v>
      </c>
      <c r="D21">
        <f>'Mandatsberechnung 17'!E47</f>
        <v>7</v>
      </c>
      <c r="E21">
        <f>'Mandatsberechnung 17'!F47</f>
        <v>0</v>
      </c>
      <c r="F21">
        <f>'Mandatsberechnung 17'!G47</f>
        <v>0</v>
      </c>
      <c r="G21">
        <f>'Mandatsberechnung 17'!H47</f>
        <v>0</v>
      </c>
      <c r="H21" s="5">
        <f>SUM(B21:G21)</f>
        <v>24</v>
      </c>
    </row>
    <row r="22" spans="1:9">
      <c r="A22" s="5" t="s">
        <v>17</v>
      </c>
      <c r="B22">
        <f>'Mandatsberechnung 17'!C9</f>
        <v>1</v>
      </c>
      <c r="C22">
        <f>'Mandatsberechnung 17'!D9</f>
        <v>1</v>
      </c>
      <c r="D22">
        <f>'Mandatsberechnung 17'!E9</f>
        <v>1</v>
      </c>
      <c r="E22">
        <f>'Mandatsberechnung 17'!F9</f>
        <v>0</v>
      </c>
      <c r="F22">
        <f>'Mandatsberechnung 17'!G9</f>
        <v>0</v>
      </c>
      <c r="G22">
        <f>'Mandatsberechnung 17'!H9</f>
        <v>0</v>
      </c>
      <c r="H22" s="5">
        <f>SUM(B22:G22)</f>
        <v>3</v>
      </c>
      <c r="I22" s="5">
        <f>'Wahlzahlen 17'!B19</f>
        <v>5</v>
      </c>
    </row>
    <row r="23" spans="1:9">
      <c r="A23" s="5" t="s">
        <v>18</v>
      </c>
      <c r="B23">
        <f>'Mandatsberechnung 17'!C10</f>
        <v>1</v>
      </c>
      <c r="C23">
        <f>'Mandatsberechnung 17'!D10</f>
        <v>2</v>
      </c>
      <c r="D23">
        <f>'Mandatsberechnung 17'!E10</f>
        <v>1</v>
      </c>
      <c r="E23">
        <f>'Mandatsberechnung 17'!F10</f>
        <v>0</v>
      </c>
      <c r="F23">
        <f>'Mandatsberechnung 17'!G10</f>
        <v>0</v>
      </c>
      <c r="G23">
        <f>'Mandatsberechnung 17'!H10</f>
        <v>0</v>
      </c>
      <c r="H23" s="5">
        <f>SUM(B23:G23)</f>
        <v>4</v>
      </c>
      <c r="I23" s="5">
        <f>'Wahlzahlen 17'!B20</f>
        <v>5</v>
      </c>
    </row>
    <row r="24" spans="1:9">
      <c r="A24" s="5" t="s">
        <v>19</v>
      </c>
      <c r="B24">
        <f>'Mandatsberechnung 17'!C11</f>
        <v>1</v>
      </c>
      <c r="C24">
        <f>'Mandatsberechnung 17'!D11</f>
        <v>2</v>
      </c>
      <c r="D24">
        <f>'Mandatsberechnung 17'!E11</f>
        <v>1</v>
      </c>
      <c r="E24">
        <f>'Mandatsberechnung 17'!F11</f>
        <v>0</v>
      </c>
      <c r="F24">
        <f>'Mandatsberechnung 17'!G11</f>
        <v>0</v>
      </c>
      <c r="G24">
        <f>'Mandatsberechnung 17'!H11</f>
        <v>0</v>
      </c>
      <c r="H24" s="5">
        <f>SUM(B24:G24)</f>
        <v>4</v>
      </c>
      <c r="I24" s="5">
        <f>'Wahlzahlen 17'!B21</f>
        <v>6</v>
      </c>
    </row>
    <row r="25" spans="1:9">
      <c r="A25" s="5" t="s">
        <v>20</v>
      </c>
      <c r="B25">
        <f>'Mandatsberechnung 17'!C12</f>
        <v>1</v>
      </c>
      <c r="C25">
        <f>'Mandatsberechnung 17'!D12</f>
        <v>2</v>
      </c>
      <c r="D25">
        <f>'Mandatsberechnung 17'!E12</f>
        <v>1</v>
      </c>
      <c r="E25">
        <f>'Mandatsberechnung 17'!F12</f>
        <v>0</v>
      </c>
      <c r="F25">
        <f>'Mandatsberechnung 17'!G12</f>
        <v>0</v>
      </c>
      <c r="G25">
        <f>'Mandatsberechnung 17'!H12</f>
        <v>0</v>
      </c>
      <c r="H25" s="5">
        <f>SUM(B25:G25)</f>
        <v>4</v>
      </c>
      <c r="I25" s="5">
        <f>'Wahlzahlen 17'!B22</f>
        <v>7</v>
      </c>
    </row>
    <row r="26" spans="1:9">
      <c r="A26" s="5" t="s">
        <v>21</v>
      </c>
      <c r="B26">
        <f>'Mandatsberechnung 17'!C13</f>
        <v>1</v>
      </c>
      <c r="C26">
        <f>'Mandatsberechnung 17'!D13</f>
        <v>1</v>
      </c>
      <c r="D26">
        <f>'Mandatsberechnung 17'!E13</f>
        <v>1</v>
      </c>
      <c r="E26">
        <f>'Mandatsberechnung 17'!F13</f>
        <v>0</v>
      </c>
      <c r="F26">
        <f>'Mandatsberechnung 17'!G13</f>
        <v>0</v>
      </c>
      <c r="G26">
        <f>'Mandatsberechnung 17'!H13</f>
        <v>0</v>
      </c>
      <c r="H26" s="5">
        <f>SUM(B26:G26)</f>
        <v>3</v>
      </c>
      <c r="I26" s="5">
        <f>'Wahlzahlen 17'!B23</f>
        <v>5</v>
      </c>
    </row>
    <row r="27" spans="1:9">
      <c r="A27" s="5" t="s">
        <v>22</v>
      </c>
      <c r="B27">
        <f>'Mandatsberechnung 17'!C14</f>
        <v>1</v>
      </c>
      <c r="C27">
        <f>'Mandatsberechnung 17'!D14</f>
        <v>1</v>
      </c>
      <c r="D27">
        <f>'Mandatsberechnung 17'!E14</f>
        <v>1</v>
      </c>
      <c r="E27">
        <f>'Mandatsberechnung 17'!F14</f>
        <v>0</v>
      </c>
      <c r="F27">
        <f>'Mandatsberechnung 17'!G14</f>
        <v>0</v>
      </c>
      <c r="G27">
        <f>'Mandatsberechnung 17'!H14</f>
        <v>0</v>
      </c>
      <c r="H27" s="5">
        <f>SUM(B27:G27)</f>
        <v>3</v>
      </c>
      <c r="I27" s="5">
        <f>'Wahlzahlen 17'!B24</f>
        <v>5</v>
      </c>
    </row>
    <row r="28" spans="1:9">
      <c r="A28" s="5" t="s">
        <v>23</v>
      </c>
      <c r="B28">
        <f>'Mandatsberechnung 17'!C15</f>
        <v>1</v>
      </c>
      <c r="C28">
        <f>'Mandatsberechnung 17'!D15</f>
        <v>1</v>
      </c>
      <c r="D28">
        <f>'Mandatsberechnung 17'!E15</f>
        <v>1</v>
      </c>
      <c r="E28">
        <f>'Mandatsberechnung 17'!F15</f>
        <v>0</v>
      </c>
      <c r="F28">
        <f>'Mandatsberechnung 17'!G15</f>
        <v>0</v>
      </c>
      <c r="G28">
        <f>'Mandatsberechnung 17'!H15</f>
        <v>0</v>
      </c>
      <c r="H28" s="5">
        <f>SUM(B28:G28)</f>
        <v>3</v>
      </c>
      <c r="I28" s="5">
        <f>'Wahlzahlen 17'!B25</f>
        <v>4</v>
      </c>
    </row>
    <row r="29" spans="1:9">
      <c r="A29" s="3" t="s">
        <v>24</v>
      </c>
      <c r="B29" s="3">
        <f>'Mandatsberechnung 17'!C78</f>
        <v>8</v>
      </c>
      <c r="C29" s="3">
        <f>'Mandatsberechnung 17'!D78</f>
        <v>10</v>
      </c>
      <c r="D29" s="3">
        <f>'Mandatsberechnung 17'!E78</f>
        <v>8</v>
      </c>
      <c r="E29" s="3">
        <f>'Mandatsberechnung 17'!F78</f>
        <v>0</v>
      </c>
      <c r="F29" s="3">
        <f>'Mandatsberechnung 17'!G78</f>
        <v>1</v>
      </c>
      <c r="G29" s="3">
        <f>'Mandatsberechnung 17'!H78</f>
        <v>1</v>
      </c>
      <c r="H29" s="3">
        <f>SUM(B29:G29)</f>
        <v>28</v>
      </c>
      <c r="I29" s="3">
        <f>'Wahlzahlen 17'!B5</f>
        <v>32</v>
      </c>
    </row>
    <row r="30" spans="1:9">
      <c r="A30" t="s">
        <v>8</v>
      </c>
      <c r="B30">
        <f>'Mandatsberechnung 17'!C95</f>
        <v>2</v>
      </c>
      <c r="C30">
        <f>'Mandatsberechnung 17'!D95</f>
        <v>3</v>
      </c>
      <c r="D30">
        <f>'Mandatsberechnung 17'!E95</f>
        <v>2</v>
      </c>
      <c r="E30">
        <f>'Mandatsberechnung 17'!F95</f>
        <v>0</v>
      </c>
      <c r="F30">
        <f>'Mandatsberechnung 17'!G95</f>
        <v>1</v>
      </c>
      <c r="G30">
        <f>'Mandatsberechnung 17'!H95</f>
        <v>1</v>
      </c>
      <c r="H30" s="5">
        <f>SUM(B30:G30)</f>
        <v>9</v>
      </c>
    </row>
    <row r="31" spans="1:9">
      <c r="A31" t="s">
        <v>6</v>
      </c>
      <c r="B31">
        <f>'Mandatsberechnung 17'!C48</f>
        <v>6</v>
      </c>
      <c r="C31">
        <f>'Mandatsberechnung 17'!D48</f>
        <v>7</v>
      </c>
      <c r="D31">
        <f>'Mandatsberechnung 17'!E48</f>
        <v>6</v>
      </c>
      <c r="E31">
        <f>'Mandatsberechnung 17'!F48</f>
        <v>0</v>
      </c>
      <c r="F31">
        <f>'Mandatsberechnung 17'!G48</f>
        <v>0</v>
      </c>
      <c r="G31">
        <f>'Mandatsberechnung 17'!H48</f>
        <v>0</v>
      </c>
      <c r="H31" s="5">
        <f>SUM(B31:G31)</f>
        <v>19</v>
      </c>
    </row>
    <row r="32" spans="1:9">
      <c r="A32" s="5" t="s">
        <v>25</v>
      </c>
      <c r="B32">
        <f>'Mandatsberechnung 17'!C16</f>
        <v>2</v>
      </c>
      <c r="C32">
        <f>'Mandatsberechnung 17'!D16</f>
        <v>1</v>
      </c>
      <c r="D32">
        <f>'Mandatsberechnung 17'!E16</f>
        <v>1</v>
      </c>
      <c r="E32">
        <f>'Mandatsberechnung 17'!F16</f>
        <v>0</v>
      </c>
      <c r="F32">
        <f>'Mandatsberechnung 17'!G16</f>
        <v>0</v>
      </c>
      <c r="G32">
        <f>'Mandatsberechnung 17'!H16</f>
        <v>0</v>
      </c>
      <c r="H32" s="5">
        <f>SUM(B32:G32)</f>
        <v>4</v>
      </c>
      <c r="I32" s="5">
        <f>'Wahlzahlen 17'!B26</f>
        <v>7</v>
      </c>
    </row>
    <row r="33" spans="1:9">
      <c r="A33" s="5" t="s">
        <v>26</v>
      </c>
      <c r="B33">
        <f>'Mandatsberechnung 17'!C17</f>
        <v>0</v>
      </c>
      <c r="C33">
        <f>'Mandatsberechnung 17'!D17</f>
        <v>1</v>
      </c>
      <c r="D33">
        <f>'Mandatsberechnung 17'!E17</f>
        <v>1</v>
      </c>
      <c r="E33">
        <f>'Mandatsberechnung 17'!F17</f>
        <v>0</v>
      </c>
      <c r="F33">
        <f>'Mandatsberechnung 17'!G17</f>
        <v>0</v>
      </c>
      <c r="G33">
        <f>'Mandatsberechnung 17'!H17</f>
        <v>0</v>
      </c>
      <c r="H33" s="5">
        <f>SUM(B33:G33)</f>
        <v>2</v>
      </c>
      <c r="I33" s="5">
        <f>'Wahlzahlen 17'!B27</f>
        <v>5</v>
      </c>
    </row>
    <row r="34" spans="1:9">
      <c r="A34" s="5" t="s">
        <v>27</v>
      </c>
      <c r="B34">
        <f>'Mandatsberechnung 17'!C18</f>
        <v>2</v>
      </c>
      <c r="C34">
        <f>'Mandatsberechnung 17'!D18</f>
        <v>2</v>
      </c>
      <c r="D34">
        <f>'Mandatsberechnung 17'!E18</f>
        <v>2</v>
      </c>
      <c r="E34">
        <f>'Mandatsberechnung 17'!F18</f>
        <v>0</v>
      </c>
      <c r="F34">
        <f>'Mandatsberechnung 17'!G18</f>
        <v>0</v>
      </c>
      <c r="G34">
        <f>'Mandatsberechnung 17'!H18</f>
        <v>0</v>
      </c>
      <c r="H34" s="5">
        <f>SUM(B34:G34)</f>
        <v>6</v>
      </c>
      <c r="I34" s="5">
        <f>'Wahlzahlen 17'!B28</f>
        <v>8</v>
      </c>
    </row>
    <row r="35" spans="1:9">
      <c r="A35" s="5" t="s">
        <v>28</v>
      </c>
      <c r="B35">
        <f>'Mandatsberechnung 17'!C19</f>
        <v>1</v>
      </c>
      <c r="C35">
        <f>'Mandatsberechnung 17'!D19</f>
        <v>1</v>
      </c>
      <c r="D35">
        <f>'Mandatsberechnung 17'!E19</f>
        <v>1</v>
      </c>
      <c r="E35">
        <f>'Mandatsberechnung 17'!F19</f>
        <v>0</v>
      </c>
      <c r="F35">
        <f>'Mandatsberechnung 17'!G19</f>
        <v>0</v>
      </c>
      <c r="G35">
        <f>'Mandatsberechnung 17'!H19</f>
        <v>0</v>
      </c>
      <c r="H35" s="5">
        <f>SUM(B35:G35)</f>
        <v>3</v>
      </c>
      <c r="I35" s="5">
        <f>'Wahlzahlen 17'!B29</f>
        <v>6</v>
      </c>
    </row>
    <row r="36" spans="1:9">
      <c r="A36" s="5" t="s">
        <v>29</v>
      </c>
      <c r="B36">
        <f>'Mandatsberechnung 17'!C20</f>
        <v>1</v>
      </c>
      <c r="C36">
        <f>'Mandatsberechnung 17'!D20</f>
        <v>2</v>
      </c>
      <c r="D36">
        <f>'Mandatsberechnung 17'!E20</f>
        <v>1</v>
      </c>
      <c r="E36">
        <f>'Mandatsberechnung 17'!F20</f>
        <v>0</v>
      </c>
      <c r="F36">
        <f>'Mandatsberechnung 17'!G20</f>
        <v>0</v>
      </c>
      <c r="G36">
        <f>'Mandatsberechnung 17'!H20</f>
        <v>0</v>
      </c>
      <c r="H36" s="5">
        <f>SUM(B36:G36)</f>
        <v>4</v>
      </c>
      <c r="I36" s="5">
        <f>'Wahlzahlen 17'!B30</f>
        <v>6</v>
      </c>
    </row>
    <row r="37" spans="1:9">
      <c r="A37" s="3" t="s">
        <v>30</v>
      </c>
      <c r="B37" s="3">
        <f>'Mandatsberechnung 17'!C79</f>
        <v>2</v>
      </c>
      <c r="C37" s="3">
        <f>'Mandatsberechnung 17'!D79</f>
        <v>4</v>
      </c>
      <c r="D37" s="3">
        <f>'Mandatsberechnung 17'!E79</f>
        <v>2</v>
      </c>
      <c r="E37" s="3">
        <f>'Mandatsberechnung 17'!F79</f>
        <v>0</v>
      </c>
      <c r="F37" s="3">
        <f>'Mandatsberechnung 17'!G79</f>
        <v>0</v>
      </c>
      <c r="G37" s="3">
        <f>'Mandatsberechnung 17'!H79</f>
        <v>0</v>
      </c>
      <c r="H37" s="3">
        <f>SUM(B37:G37)</f>
        <v>8</v>
      </c>
      <c r="I37" s="3">
        <f>'Wahlzahlen 17'!B6</f>
        <v>11</v>
      </c>
    </row>
    <row r="38" spans="1:9">
      <c r="A38" t="s">
        <v>8</v>
      </c>
      <c r="B38">
        <f>'Mandatsberechnung 17'!C96</f>
        <v>2</v>
      </c>
      <c r="C38">
        <f>'Mandatsberechnung 17'!D96</f>
        <v>2</v>
      </c>
      <c r="D38">
        <f>'Mandatsberechnung 17'!E96</f>
        <v>0</v>
      </c>
      <c r="E38">
        <f>'Mandatsberechnung 17'!F96</f>
        <v>0</v>
      </c>
      <c r="F38">
        <f>'Mandatsberechnung 17'!G96</f>
        <v>0</v>
      </c>
      <c r="G38">
        <f>'Mandatsberechnung 17'!H96</f>
        <v>0</v>
      </c>
      <c r="H38" s="5">
        <f>SUM(B38:G38)</f>
        <v>4</v>
      </c>
    </row>
    <row r="39" spans="1:9">
      <c r="A39" t="s">
        <v>6</v>
      </c>
      <c r="B39">
        <f>'Mandatsberechnung 17'!C49</f>
        <v>0</v>
      </c>
      <c r="C39">
        <f>'Mandatsberechnung 17'!D49</f>
        <v>2</v>
      </c>
      <c r="D39">
        <f>'Mandatsberechnung 17'!E49</f>
        <v>2</v>
      </c>
      <c r="E39">
        <f>'Mandatsberechnung 17'!F49</f>
        <v>0</v>
      </c>
      <c r="F39">
        <f>'Mandatsberechnung 17'!G49</f>
        <v>0</v>
      </c>
      <c r="G39">
        <f>'Mandatsberechnung 17'!H49</f>
        <v>0</v>
      </c>
      <c r="H39" s="5">
        <f>SUM(B39:G39)</f>
        <v>4</v>
      </c>
    </row>
    <row r="40" spans="1:9">
      <c r="A40" s="5" t="s">
        <v>31</v>
      </c>
      <c r="B40">
        <f>'Mandatsberechnung 17'!C21</f>
        <v>0</v>
      </c>
      <c r="C40">
        <f>'Mandatsberechnung 17'!D21</f>
        <v>0</v>
      </c>
      <c r="D40">
        <f>'Mandatsberechnung 17'!E21</f>
        <v>0</v>
      </c>
      <c r="E40">
        <f>'Mandatsberechnung 17'!F21</f>
        <v>0</v>
      </c>
      <c r="F40">
        <f>'Mandatsberechnung 17'!G21</f>
        <v>0</v>
      </c>
      <c r="G40">
        <f>'Mandatsberechnung 17'!H21</f>
        <v>0</v>
      </c>
      <c r="H40" s="5">
        <f>SUM(B40:G40)</f>
        <v>0</v>
      </c>
      <c r="I40" s="5">
        <f>'Wahlzahlen 17'!B31</f>
        <v>3</v>
      </c>
    </row>
    <row r="41" spans="1:9">
      <c r="A41" s="5" t="s">
        <v>32</v>
      </c>
      <c r="B41">
        <f>'Mandatsberechnung 17'!C22</f>
        <v>0</v>
      </c>
      <c r="C41">
        <f>'Mandatsberechnung 17'!D22</f>
        <v>1</v>
      </c>
      <c r="D41">
        <f>'Mandatsberechnung 17'!E22</f>
        <v>1</v>
      </c>
      <c r="E41">
        <f>'Mandatsberechnung 17'!F22</f>
        <v>0</v>
      </c>
      <c r="F41">
        <f>'Mandatsberechnung 17'!G22</f>
        <v>0</v>
      </c>
      <c r="G41">
        <f>'Mandatsberechnung 17'!H22</f>
        <v>0</v>
      </c>
      <c r="H41" s="5">
        <f>SUM(B41:G41)</f>
        <v>2</v>
      </c>
      <c r="I41" s="5">
        <f>'Wahlzahlen 17'!B32</f>
        <v>4</v>
      </c>
    </row>
    <row r="42" spans="1:9">
      <c r="A42" s="5" t="s">
        <v>33</v>
      </c>
      <c r="B42">
        <f>'Mandatsberechnung 17'!C23</f>
        <v>0</v>
      </c>
      <c r="C42">
        <f>'Mandatsberechnung 17'!D23</f>
        <v>1</v>
      </c>
      <c r="D42">
        <f>'Mandatsberechnung 17'!E23</f>
        <v>1</v>
      </c>
      <c r="E42">
        <f>'Mandatsberechnung 17'!F23</f>
        <v>0</v>
      </c>
      <c r="F42">
        <f>'Mandatsberechnung 17'!G23</f>
        <v>0</v>
      </c>
      <c r="G42">
        <f>'Mandatsberechnung 17'!H23</f>
        <v>0</v>
      </c>
      <c r="H42" s="5">
        <f>SUM(B42:G42)</f>
        <v>2</v>
      </c>
      <c r="I42" s="5">
        <f>'Wahlzahlen 17'!B33</f>
        <v>4</v>
      </c>
    </row>
    <row r="43" spans="1:9">
      <c r="A43" s="3" t="s">
        <v>34</v>
      </c>
      <c r="B43" s="3">
        <f>'Mandatsberechnung 17'!C80</f>
        <v>6</v>
      </c>
      <c r="C43" s="3">
        <f>'Mandatsberechnung 17'!D80</f>
        <v>8</v>
      </c>
      <c r="D43" s="3">
        <f>'Mandatsberechnung 17'!E80</f>
        <v>7</v>
      </c>
      <c r="E43" s="3">
        <f>'Mandatsberechnung 17'!F80</f>
        <v>0</v>
      </c>
      <c r="F43" s="3">
        <f>'Mandatsberechnung 17'!G80</f>
        <v>1</v>
      </c>
      <c r="G43" s="3">
        <f>'Mandatsberechnung 17'!H80</f>
        <v>1</v>
      </c>
      <c r="H43" s="3">
        <f>SUM(B43:G43)</f>
        <v>23</v>
      </c>
      <c r="I43" s="3">
        <f>'Wahlzahlen 17'!B7</f>
        <v>27</v>
      </c>
    </row>
    <row r="44" spans="1:9">
      <c r="A44" t="s">
        <v>8</v>
      </c>
      <c r="B44">
        <f>'Mandatsberechnung 17'!C97</f>
        <v>0</v>
      </c>
      <c r="C44">
        <f>'Mandatsberechnung 17'!D97</f>
        <v>1</v>
      </c>
      <c r="D44">
        <f>'Mandatsberechnung 17'!E97</f>
        <v>0</v>
      </c>
      <c r="E44">
        <f>'Mandatsberechnung 17'!F97</f>
        <v>0</v>
      </c>
      <c r="F44">
        <f>'Mandatsberechnung 17'!G97</f>
        <v>1</v>
      </c>
      <c r="G44">
        <f>'Mandatsberechnung 17'!H97</f>
        <v>1</v>
      </c>
      <c r="H44" s="5">
        <f>SUM(B44:G44)</f>
        <v>3</v>
      </c>
    </row>
    <row r="45" spans="1:9">
      <c r="A45" t="s">
        <v>6</v>
      </c>
      <c r="B45">
        <f>'Mandatsberechnung 17'!C50</f>
        <v>6</v>
      </c>
      <c r="C45">
        <f>'Mandatsberechnung 17'!D50</f>
        <v>7</v>
      </c>
      <c r="D45">
        <f>'Mandatsberechnung 17'!E50</f>
        <v>7</v>
      </c>
      <c r="E45">
        <f>'Mandatsberechnung 17'!F50</f>
        <v>0</v>
      </c>
      <c r="F45">
        <f>'Mandatsberechnung 17'!G50</f>
        <v>0</v>
      </c>
      <c r="G45">
        <f>'Mandatsberechnung 17'!H50</f>
        <v>0</v>
      </c>
      <c r="H45" s="5">
        <f>SUM(B45:G45)</f>
        <v>20</v>
      </c>
    </row>
    <row r="46" spans="1:9">
      <c r="A46" s="5" t="s">
        <v>35</v>
      </c>
      <c r="B46">
        <f>'Mandatsberechnung 17'!C24</f>
        <v>2</v>
      </c>
      <c r="C46">
        <f>'Mandatsberechnung 17'!D24</f>
        <v>2</v>
      </c>
      <c r="D46">
        <f>'Mandatsberechnung 17'!E24</f>
        <v>2</v>
      </c>
      <c r="E46">
        <f>'Mandatsberechnung 17'!F24</f>
        <v>0</v>
      </c>
      <c r="F46">
        <f>'Mandatsberechnung 17'!G24</f>
        <v>0</v>
      </c>
      <c r="G46">
        <f>'Mandatsberechnung 17'!H24</f>
        <v>0</v>
      </c>
      <c r="H46" s="5">
        <f>SUM(B46:G46)</f>
        <v>6</v>
      </c>
      <c r="I46" s="5">
        <f>'Wahlzahlen 17'!B34</f>
        <v>9</v>
      </c>
    </row>
    <row r="47" spans="1:9">
      <c r="A47" s="5" t="s">
        <v>36</v>
      </c>
      <c r="B47">
        <f>'Mandatsberechnung 17'!C25</f>
        <v>1</v>
      </c>
      <c r="C47">
        <f>'Mandatsberechnung 17'!D25</f>
        <v>2</v>
      </c>
      <c r="D47">
        <f>'Mandatsberechnung 17'!E25</f>
        <v>2</v>
      </c>
      <c r="E47">
        <f>'Mandatsberechnung 17'!F25</f>
        <v>0</v>
      </c>
      <c r="F47">
        <f>'Mandatsberechnung 17'!G25</f>
        <v>0</v>
      </c>
      <c r="G47">
        <f>'Mandatsberechnung 17'!H25</f>
        <v>0</v>
      </c>
      <c r="H47" s="5">
        <f>SUM(B47:G47)</f>
        <v>5</v>
      </c>
      <c r="I47" s="5">
        <f>'Wahlzahlen 17'!B35</f>
        <v>6</v>
      </c>
    </row>
    <row r="48" spans="1:9">
      <c r="A48" s="5" t="s">
        <v>37</v>
      </c>
      <c r="B48">
        <f>'Mandatsberechnung 17'!C26</f>
        <v>1</v>
      </c>
      <c r="C48">
        <f>'Mandatsberechnung 17'!D26</f>
        <v>1</v>
      </c>
      <c r="D48">
        <f>'Mandatsberechnung 17'!E26</f>
        <v>1</v>
      </c>
      <c r="E48">
        <f>'Mandatsberechnung 17'!F26</f>
        <v>0</v>
      </c>
      <c r="F48">
        <f>'Mandatsberechnung 17'!G26</f>
        <v>0</v>
      </c>
      <c r="G48">
        <f>'Mandatsberechnung 17'!H26</f>
        <v>0</v>
      </c>
      <c r="H48" s="5">
        <f>SUM(B48:G48)</f>
        <v>3</v>
      </c>
      <c r="I48" s="5">
        <f>'Wahlzahlen 17'!B36</f>
        <v>4</v>
      </c>
    </row>
    <row r="49" spans="1:9">
      <c r="A49" s="5" t="s">
        <v>38</v>
      </c>
      <c r="B49">
        <f>'Mandatsberechnung 17'!C27</f>
        <v>2</v>
      </c>
      <c r="C49">
        <f>'Mandatsberechnung 17'!D27</f>
        <v>2</v>
      </c>
      <c r="D49">
        <f>'Mandatsberechnung 17'!E27</f>
        <v>2</v>
      </c>
      <c r="E49">
        <f>'Mandatsberechnung 17'!F27</f>
        <v>0</v>
      </c>
      <c r="F49">
        <f>'Mandatsberechnung 17'!G27</f>
        <v>0</v>
      </c>
      <c r="G49">
        <f>'Mandatsberechnung 17'!H27</f>
        <v>0</v>
      </c>
      <c r="H49" s="5">
        <f>SUM(B49:G49)</f>
        <v>6</v>
      </c>
      <c r="I49" s="5">
        <f>'Wahlzahlen 17'!B37</f>
        <v>8</v>
      </c>
    </row>
    <row r="50" spans="1:9">
      <c r="A50" s="3" t="s">
        <v>39</v>
      </c>
      <c r="B50" s="3">
        <f>'Mandatsberechnung 17'!C81</f>
        <v>3</v>
      </c>
      <c r="C50" s="3">
        <f>'Mandatsberechnung 17'!D81</f>
        <v>5</v>
      </c>
      <c r="D50" s="3">
        <f>'Mandatsberechnung 17'!E81</f>
        <v>3</v>
      </c>
      <c r="E50" s="3">
        <f>'Mandatsberechnung 17'!F81</f>
        <v>0</v>
      </c>
      <c r="F50" s="3">
        <f>'Mandatsberechnung 17'!G81</f>
        <v>0</v>
      </c>
      <c r="G50" s="3">
        <f>'Mandatsberechnung 17'!H81</f>
        <v>0</v>
      </c>
      <c r="H50" s="3">
        <f>SUM(B50:G50)</f>
        <v>11</v>
      </c>
      <c r="I50" s="3">
        <f>'Wahlzahlen 17'!B8</f>
        <v>15</v>
      </c>
    </row>
    <row r="51" spans="1:9">
      <c r="A51" t="s">
        <v>8</v>
      </c>
      <c r="B51">
        <f>'Mandatsberechnung 17'!C98</f>
        <v>2</v>
      </c>
      <c r="C51">
        <f>'Mandatsberechnung 17'!D98</f>
        <v>1</v>
      </c>
      <c r="D51">
        <f>'Mandatsberechnung 17'!E98</f>
        <v>2</v>
      </c>
      <c r="E51">
        <f>'Mandatsberechnung 17'!F98</f>
        <v>0</v>
      </c>
      <c r="F51">
        <f>'Mandatsberechnung 17'!G98</f>
        <v>0</v>
      </c>
      <c r="G51">
        <f>'Mandatsberechnung 17'!H98</f>
        <v>0</v>
      </c>
      <c r="H51" s="5">
        <f>SUM(B51:G51)</f>
        <v>5</v>
      </c>
    </row>
    <row r="52" spans="1:9">
      <c r="A52" t="s">
        <v>6</v>
      </c>
      <c r="B52">
        <f>'Mandatsberechnung 17'!C51</f>
        <v>1</v>
      </c>
      <c r="C52">
        <f>'Mandatsberechnung 17'!D51</f>
        <v>4</v>
      </c>
      <c r="D52">
        <f>'Mandatsberechnung 17'!E51</f>
        <v>1</v>
      </c>
      <c r="E52">
        <f>'Mandatsberechnung 17'!F51</f>
        <v>0</v>
      </c>
      <c r="F52">
        <f>'Mandatsberechnung 17'!G51</f>
        <v>0</v>
      </c>
      <c r="G52">
        <f>'Mandatsberechnung 17'!H51</f>
        <v>0</v>
      </c>
      <c r="H52" s="5">
        <f>SUM(B52:G52)</f>
        <v>6</v>
      </c>
    </row>
    <row r="53" spans="1:9">
      <c r="A53" s="5" t="s">
        <v>40</v>
      </c>
      <c r="B53">
        <f>'Mandatsberechnung 17'!C28</f>
        <v>0</v>
      </c>
      <c r="C53">
        <f>'Mandatsberechnung 17'!D28</f>
        <v>0</v>
      </c>
      <c r="D53">
        <f>'Mandatsberechnung 17'!E28</f>
        <v>0</v>
      </c>
      <c r="E53">
        <f>'Mandatsberechnung 17'!F28</f>
        <v>0</v>
      </c>
      <c r="F53">
        <f>'Mandatsberechnung 17'!G28</f>
        <v>0</v>
      </c>
      <c r="G53">
        <f>'Mandatsberechnung 17'!H28</f>
        <v>0</v>
      </c>
      <c r="H53" s="5">
        <f>SUM(B53:G53)</f>
        <v>0</v>
      </c>
      <c r="I53" s="5">
        <f>'Wahlzahlen 17'!B38</f>
        <v>2</v>
      </c>
    </row>
    <row r="54" spans="1:9">
      <c r="A54" s="5" t="s">
        <v>41</v>
      </c>
      <c r="B54">
        <f>'Mandatsberechnung 17'!C29</f>
        <v>1</v>
      </c>
      <c r="C54">
        <f>'Mandatsberechnung 17'!D29</f>
        <v>2</v>
      </c>
      <c r="D54">
        <f>'Mandatsberechnung 17'!E29</f>
        <v>1</v>
      </c>
      <c r="E54">
        <f>'Mandatsberechnung 17'!F29</f>
        <v>0</v>
      </c>
      <c r="F54">
        <f>'Mandatsberechnung 17'!G29</f>
        <v>0</v>
      </c>
      <c r="G54">
        <f>'Mandatsberechnung 17'!H29</f>
        <v>0</v>
      </c>
      <c r="H54" s="5">
        <f>SUM(B54:G54)</f>
        <v>4</v>
      </c>
      <c r="I54" s="5">
        <f>'Wahlzahlen 17'!B39</f>
        <v>5</v>
      </c>
    </row>
    <row r="55" spans="1:9">
      <c r="A55" s="5" t="s">
        <v>42</v>
      </c>
      <c r="B55">
        <f>'Mandatsberechnung 17'!C30</f>
        <v>0</v>
      </c>
      <c r="C55">
        <f>'Mandatsberechnung 17'!D30</f>
        <v>1</v>
      </c>
      <c r="D55">
        <f>'Mandatsberechnung 17'!E30</f>
        <v>0</v>
      </c>
      <c r="E55">
        <f>'Mandatsberechnung 17'!F30</f>
        <v>0</v>
      </c>
      <c r="F55">
        <f>'Mandatsberechnung 17'!G30</f>
        <v>0</v>
      </c>
      <c r="G55">
        <f>'Mandatsberechnung 17'!H30</f>
        <v>0</v>
      </c>
      <c r="H55" s="5">
        <f>SUM(B55:G55)</f>
        <v>1</v>
      </c>
      <c r="I55" s="5">
        <f>'Wahlzahlen 17'!B40</f>
        <v>4</v>
      </c>
    </row>
    <row r="56" spans="1:9">
      <c r="A56" s="5" t="s">
        <v>43</v>
      </c>
      <c r="B56">
        <f>'Mandatsberechnung 17'!C31</f>
        <v>0</v>
      </c>
      <c r="C56">
        <f>'Mandatsberechnung 17'!D31</f>
        <v>1</v>
      </c>
      <c r="D56">
        <f>'Mandatsberechnung 17'!E31</f>
        <v>0</v>
      </c>
      <c r="E56">
        <f>'Mandatsberechnung 17'!F31</f>
        <v>0</v>
      </c>
      <c r="F56">
        <f>'Mandatsberechnung 17'!G31</f>
        <v>0</v>
      </c>
      <c r="G56">
        <f>'Mandatsberechnung 17'!H31</f>
        <v>0</v>
      </c>
      <c r="H56" s="5">
        <f>SUM(B56:G56)</f>
        <v>1</v>
      </c>
      <c r="I56" s="5">
        <f>'Wahlzahlen 17'!B41</f>
        <v>3</v>
      </c>
    </row>
    <row r="57" spans="1:9">
      <c r="A57" s="5" t="s">
        <v>44</v>
      </c>
      <c r="B57">
        <f>'Mandatsberechnung 17'!C32</f>
        <v>0</v>
      </c>
      <c r="C57">
        <f>'Mandatsberechnung 17'!D32</f>
        <v>0</v>
      </c>
      <c r="D57">
        <f>'Mandatsberechnung 17'!E32</f>
        <v>0</v>
      </c>
      <c r="E57">
        <f>'Mandatsberechnung 17'!F32</f>
        <v>0</v>
      </c>
      <c r="F57">
        <f>'Mandatsberechnung 17'!G32</f>
        <v>0</v>
      </c>
      <c r="G57">
        <f>'Mandatsberechnung 17'!H32</f>
        <v>0</v>
      </c>
      <c r="H57" s="5">
        <f>SUM(B57:G57)</f>
        <v>0</v>
      </c>
      <c r="I57" s="5">
        <f>'Wahlzahlen 17'!B42</f>
        <v>1</v>
      </c>
    </row>
    <row r="58" spans="1:9">
      <c r="A58" s="3" t="s">
        <v>45</v>
      </c>
      <c r="B58" s="3">
        <f>'Mandatsberechnung 17'!C82</f>
        <v>1</v>
      </c>
      <c r="C58" s="3">
        <f>'Mandatsberechnung 17'!D82</f>
        <v>2</v>
      </c>
      <c r="D58" s="3">
        <f>'Mandatsberechnung 17'!E82</f>
        <v>1</v>
      </c>
      <c r="E58" s="3">
        <f>'Mandatsberechnung 17'!F82</f>
        <v>0</v>
      </c>
      <c r="F58" s="3">
        <f>'Mandatsberechnung 17'!G82</f>
        <v>0</v>
      </c>
      <c r="G58" s="3">
        <f>'Mandatsberechnung 17'!H82</f>
        <v>0</v>
      </c>
      <c r="H58" s="3">
        <f>SUM(B58:G58)</f>
        <v>4</v>
      </c>
      <c r="I58" s="3">
        <f>'Wahlzahlen 17'!B9</f>
        <v>8</v>
      </c>
    </row>
    <row r="59" spans="1:9">
      <c r="A59" t="s">
        <v>8</v>
      </c>
      <c r="B59">
        <f>'Mandatsberechnung 17'!C99</f>
        <v>1</v>
      </c>
      <c r="C59">
        <f>'Mandatsberechnung 17'!D99</f>
        <v>0</v>
      </c>
      <c r="D59">
        <f>'Mandatsberechnung 17'!E99</f>
        <v>0</v>
      </c>
      <c r="E59">
        <f>'Mandatsberechnung 17'!F99</f>
        <v>0</v>
      </c>
      <c r="F59">
        <f>'Mandatsberechnung 17'!G99</f>
        <v>0</v>
      </c>
      <c r="G59">
        <f>'Mandatsberechnung 17'!H99</f>
        <v>0</v>
      </c>
      <c r="H59" s="5">
        <f>SUM(B59:G59)</f>
        <v>1</v>
      </c>
    </row>
    <row r="60" spans="1:9">
      <c r="A60" t="s">
        <v>6</v>
      </c>
      <c r="B60">
        <f>'Mandatsberechnung 17'!C52</f>
        <v>0</v>
      </c>
      <c r="C60">
        <f>'Mandatsberechnung 17'!D52</f>
        <v>2</v>
      </c>
      <c r="D60">
        <f>'Mandatsberechnung 17'!E52</f>
        <v>1</v>
      </c>
      <c r="E60">
        <f>'Mandatsberechnung 17'!F52</f>
        <v>0</v>
      </c>
      <c r="F60">
        <f>'Mandatsberechnung 17'!G52</f>
        <v>0</v>
      </c>
      <c r="G60">
        <f>'Mandatsberechnung 17'!H52</f>
        <v>0</v>
      </c>
      <c r="H60" s="5">
        <f>SUM(B60:G60)</f>
        <v>3</v>
      </c>
    </row>
    <row r="61" spans="1:9">
      <c r="A61" s="5" t="s">
        <v>46</v>
      </c>
      <c r="B61">
        <f>'Mandatsberechnung 17'!C33</f>
        <v>0</v>
      </c>
      <c r="C61">
        <f>'Mandatsberechnung 17'!D33</f>
        <v>1</v>
      </c>
      <c r="D61">
        <f>'Mandatsberechnung 17'!E33</f>
        <v>1</v>
      </c>
      <c r="E61">
        <f>'Mandatsberechnung 17'!F33</f>
        <v>0</v>
      </c>
      <c r="F61">
        <f>'Mandatsberechnung 17'!G33</f>
        <v>0</v>
      </c>
      <c r="G61">
        <f>'Mandatsberechnung 17'!H33</f>
        <v>0</v>
      </c>
      <c r="H61" s="5">
        <f>SUM(B61:G61)</f>
        <v>2</v>
      </c>
      <c r="I61" s="5">
        <f>'Wahlzahlen 17'!B43</f>
        <v>4</v>
      </c>
    </row>
    <row r="62" spans="1:9">
      <c r="A62" s="5" t="s">
        <v>47</v>
      </c>
      <c r="B62">
        <f>'Mandatsberechnung 17'!C34</f>
        <v>0</v>
      </c>
      <c r="C62">
        <f>'Mandatsberechnung 17'!D34</f>
        <v>1</v>
      </c>
      <c r="D62">
        <f>'Mandatsberechnung 17'!E34</f>
        <v>0</v>
      </c>
      <c r="E62">
        <f>'Mandatsberechnung 17'!F34</f>
        <v>0</v>
      </c>
      <c r="F62">
        <f>'Mandatsberechnung 17'!G34</f>
        <v>0</v>
      </c>
      <c r="G62">
        <f>'Mandatsberechnung 17'!H34</f>
        <v>0</v>
      </c>
      <c r="H62" s="5">
        <f>SUM(B62:G62)</f>
        <v>1</v>
      </c>
      <c r="I62" s="5">
        <f>'Wahlzahlen 17'!B44</f>
        <v>4</v>
      </c>
    </row>
    <row r="63" spans="1:9">
      <c r="A63" s="3" t="s">
        <v>48</v>
      </c>
      <c r="B63" s="3">
        <f>'Mandatsberechnung 17'!C83</f>
        <v>11</v>
      </c>
      <c r="C63" s="3">
        <f>'Mandatsberechnung 17'!D83</f>
        <v>7</v>
      </c>
      <c r="D63" s="3">
        <f>'Mandatsberechnung 17'!E83</f>
        <v>7</v>
      </c>
      <c r="E63" s="3">
        <f>'Mandatsberechnung 17'!F83</f>
        <v>0</v>
      </c>
      <c r="F63" s="3">
        <f>'Mandatsberechnung 17'!G83</f>
        <v>2</v>
      </c>
      <c r="G63" s="3">
        <f>'Mandatsberechnung 17'!H83</f>
        <v>2</v>
      </c>
      <c r="H63" s="3">
        <f>SUM(B63:G63)</f>
        <v>29</v>
      </c>
      <c r="I63" s="3">
        <f>'Wahlzahlen 17'!B10</f>
        <v>33</v>
      </c>
    </row>
    <row r="64" spans="1:9">
      <c r="A64" t="s">
        <v>8</v>
      </c>
      <c r="B64">
        <f>'Mandatsberechnung 17'!C100</f>
        <v>3</v>
      </c>
      <c r="C64">
        <f>'Mandatsberechnung 17'!D100</f>
        <v>3</v>
      </c>
      <c r="D64">
        <f>'Mandatsberechnung 17'!E100</f>
        <v>4</v>
      </c>
      <c r="E64">
        <f>'Mandatsberechnung 17'!F100</f>
        <v>0</v>
      </c>
      <c r="F64">
        <f>'Mandatsberechnung 17'!G100</f>
        <v>2</v>
      </c>
      <c r="G64">
        <f>'Mandatsberechnung 17'!H100</f>
        <v>2</v>
      </c>
      <c r="H64" s="5">
        <f>SUM(B64:G64)</f>
        <v>14</v>
      </c>
    </row>
    <row r="65" spans="1:9">
      <c r="A65" t="s">
        <v>6</v>
      </c>
      <c r="B65">
        <f>'Mandatsberechnung 17'!C53</f>
        <v>8</v>
      </c>
      <c r="C65">
        <f>'Mandatsberechnung 17'!D53</f>
        <v>4</v>
      </c>
      <c r="D65">
        <f>'Mandatsberechnung 17'!E53</f>
        <v>3</v>
      </c>
      <c r="E65">
        <f>'Mandatsberechnung 17'!F53</f>
        <v>0</v>
      </c>
      <c r="F65">
        <f>'Mandatsberechnung 17'!G53</f>
        <v>0</v>
      </c>
      <c r="G65">
        <f>'Mandatsberechnung 17'!H53</f>
        <v>0</v>
      </c>
      <c r="H65" s="5">
        <f>SUM(B65:G65)</f>
        <v>15</v>
      </c>
    </row>
    <row r="66" spans="1:9">
      <c r="A66" s="5" t="s">
        <v>49</v>
      </c>
      <c r="B66">
        <f>'Mandatsberechnung 17'!C35</f>
        <v>1</v>
      </c>
      <c r="C66">
        <f>'Mandatsberechnung 17'!D35</f>
        <v>0</v>
      </c>
      <c r="D66">
        <f>'Mandatsberechnung 17'!E35</f>
        <v>0</v>
      </c>
      <c r="E66">
        <f>'Mandatsberechnung 17'!F35</f>
        <v>0</v>
      </c>
      <c r="F66">
        <f>'Mandatsberechnung 17'!G35</f>
        <v>0</v>
      </c>
      <c r="G66">
        <f>'Mandatsberechnung 17'!H35</f>
        <v>0</v>
      </c>
      <c r="H66" s="5">
        <f>SUM(B66:G66)</f>
        <v>1</v>
      </c>
      <c r="I66" s="5">
        <f>'Wahlzahlen 17'!B45</f>
        <v>3</v>
      </c>
    </row>
    <row r="67" spans="1:9">
      <c r="A67" s="5" t="s">
        <v>50</v>
      </c>
      <c r="B67">
        <f>'Mandatsberechnung 17'!C36</f>
        <v>0</v>
      </c>
      <c r="C67">
        <f>'Mandatsberechnung 17'!D36</f>
        <v>0</v>
      </c>
      <c r="D67">
        <f>'Mandatsberechnung 17'!E36</f>
        <v>0</v>
      </c>
      <c r="E67">
        <f>'Mandatsberechnung 17'!F36</f>
        <v>0</v>
      </c>
      <c r="F67">
        <f>'Mandatsberechnung 17'!G36</f>
        <v>0</v>
      </c>
      <c r="G67">
        <f>'Mandatsberechnung 17'!H36</f>
        <v>0</v>
      </c>
      <c r="H67" s="5">
        <f>SUM(B67:G67)</f>
        <v>0</v>
      </c>
      <c r="I67" s="5">
        <f>'Wahlzahlen 17'!B46</f>
        <v>3</v>
      </c>
    </row>
    <row r="68" spans="1:9">
      <c r="A68" s="5" t="s">
        <v>51</v>
      </c>
      <c r="B68">
        <f>'Mandatsberechnung 17'!C37</f>
        <v>1</v>
      </c>
      <c r="C68">
        <f>'Mandatsberechnung 17'!D37</f>
        <v>0</v>
      </c>
      <c r="D68">
        <f>'Mandatsberechnung 17'!E37</f>
        <v>0</v>
      </c>
      <c r="E68">
        <f>'Mandatsberechnung 17'!F37</f>
        <v>0</v>
      </c>
      <c r="F68">
        <f>'Mandatsberechnung 17'!G37</f>
        <v>0</v>
      </c>
      <c r="G68">
        <f>'Mandatsberechnung 17'!H37</f>
        <v>0</v>
      </c>
      <c r="H68" s="5">
        <f>SUM(B68:G68)</f>
        <v>1</v>
      </c>
      <c r="I68" s="5">
        <f>'Wahlzahlen 17'!B47</f>
        <v>3</v>
      </c>
    </row>
    <row r="69" spans="1:9">
      <c r="A69" s="5" t="s">
        <v>52</v>
      </c>
      <c r="B69">
        <f>'Mandatsberechnung 17'!C38</f>
        <v>2</v>
      </c>
      <c r="C69">
        <f>'Mandatsberechnung 17'!D38</f>
        <v>1</v>
      </c>
      <c r="D69">
        <f>'Mandatsberechnung 17'!E38</f>
        <v>1</v>
      </c>
      <c r="E69">
        <f>'Mandatsberechnung 17'!F38</f>
        <v>0</v>
      </c>
      <c r="F69">
        <f>'Mandatsberechnung 17'!G38</f>
        <v>0</v>
      </c>
      <c r="G69">
        <f>'Mandatsberechnung 17'!H38</f>
        <v>0</v>
      </c>
      <c r="H69" s="5">
        <f>SUM(B69:G69)</f>
        <v>4</v>
      </c>
      <c r="I69" s="5">
        <f>'Wahlzahlen 17'!B48</f>
        <v>7</v>
      </c>
    </row>
    <row r="70" spans="1:9">
      <c r="A70" s="5" t="s">
        <v>53</v>
      </c>
      <c r="B70">
        <f>'Mandatsberechnung 17'!C39</f>
        <v>1</v>
      </c>
      <c r="C70">
        <f>'Mandatsberechnung 17'!D39</f>
        <v>1</v>
      </c>
      <c r="D70">
        <f>'Mandatsberechnung 17'!E39</f>
        <v>1</v>
      </c>
      <c r="E70">
        <f>'Mandatsberechnung 17'!F39</f>
        <v>0</v>
      </c>
      <c r="F70">
        <f>'Mandatsberechnung 17'!G39</f>
        <v>0</v>
      </c>
      <c r="G70">
        <f>'Mandatsberechnung 17'!H39</f>
        <v>0</v>
      </c>
      <c r="H70" s="5">
        <f>SUM(B70:G70)</f>
        <v>3</v>
      </c>
      <c r="I70" s="5">
        <f>'Wahlzahlen 17'!B49</f>
        <v>6</v>
      </c>
    </row>
    <row r="71" spans="1:9">
      <c r="A71" s="5" t="s">
        <v>54</v>
      </c>
      <c r="B71">
        <f>'Mandatsberechnung 17'!C40</f>
        <v>1</v>
      </c>
      <c r="C71">
        <f>'Mandatsberechnung 17'!D40</f>
        <v>1</v>
      </c>
      <c r="D71">
        <f>'Mandatsberechnung 17'!E40</f>
        <v>0</v>
      </c>
      <c r="E71">
        <f>'Mandatsberechnung 17'!F40</f>
        <v>0</v>
      </c>
      <c r="F71">
        <f>'Mandatsberechnung 17'!G40</f>
        <v>0</v>
      </c>
      <c r="G71">
        <f>'Mandatsberechnung 17'!H40</f>
        <v>0</v>
      </c>
      <c r="H71" s="5">
        <f>SUM(B71:G71)</f>
        <v>2</v>
      </c>
      <c r="I71" s="5">
        <f>'Wahlzahlen 17'!B50</f>
        <v>5</v>
      </c>
    </row>
    <row r="72" spans="1:9">
      <c r="A72" s="5" t="s">
        <v>55</v>
      </c>
      <c r="B72">
        <f>'Mandatsberechnung 17'!C41</f>
        <v>2</v>
      </c>
      <c r="C72">
        <f>'Mandatsberechnung 17'!D41</f>
        <v>1</v>
      </c>
      <c r="D72">
        <f>'Mandatsberechnung 17'!E41</f>
        <v>1</v>
      </c>
      <c r="E72">
        <f>'Mandatsberechnung 17'!F41</f>
        <v>0</v>
      </c>
      <c r="F72">
        <f>'Mandatsberechnung 17'!G41</f>
        <v>0</v>
      </c>
      <c r="G72">
        <f>'Mandatsberechnung 17'!H41</f>
        <v>0</v>
      </c>
      <c r="H72" s="5">
        <f>SUM(B72:G72)</f>
        <v>4</v>
      </c>
      <c r="I72" s="5">
        <f>'Wahlzahlen 17'!B51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39FB-A207-814E-90E9-CF38AB89EF2C}">
  <dimension ref="A1:S183"/>
  <sheetViews>
    <sheetView zoomScale="202" zoomScaleNormal="202" workbookViewId="0">
      <pane ySplit="1" topLeftCell="A2" activePane="bottomLeft" state="frozen"/>
      <selection pane="bottomLeft" activeCell="A2" sqref="A2"/>
    </sheetView>
  </sheetViews>
  <sheetFormatPr baseColWidth="10" defaultColWidth="11.5" defaultRowHeight="15"/>
  <cols>
    <col min="2" max="2" width="21.33203125" customWidth="1"/>
  </cols>
  <sheetData>
    <row r="1" spans="1:19">
      <c r="A1" s="7" t="s">
        <v>72</v>
      </c>
      <c r="B1" s="7" t="s">
        <v>73</v>
      </c>
      <c r="C1" s="2" t="s">
        <v>74</v>
      </c>
      <c r="D1" s="6" t="s">
        <v>56</v>
      </c>
      <c r="E1" s="6" t="s">
        <v>57</v>
      </c>
      <c r="F1" s="6" t="s">
        <v>58</v>
      </c>
      <c r="G1" s="6" t="s">
        <v>59</v>
      </c>
      <c r="H1" s="6" t="s">
        <v>60</v>
      </c>
      <c r="I1" s="6" t="s">
        <v>61</v>
      </c>
      <c r="J1" s="6" t="s">
        <v>62</v>
      </c>
      <c r="K1" s="6" t="s">
        <v>63</v>
      </c>
      <c r="L1" s="6" t="s">
        <v>64</v>
      </c>
      <c r="M1" s="6" t="s">
        <v>65</v>
      </c>
      <c r="N1" s="6" t="s">
        <v>66</v>
      </c>
      <c r="O1" s="6" t="s">
        <v>67</v>
      </c>
      <c r="P1" s="6" t="s">
        <v>68</v>
      </c>
      <c r="Q1" s="6" t="s">
        <v>69</v>
      </c>
      <c r="R1" s="6" t="s">
        <v>70</v>
      </c>
      <c r="S1" s="6" t="s">
        <v>71</v>
      </c>
    </row>
    <row r="2" spans="1:19">
      <c r="A2" t="s">
        <v>75</v>
      </c>
      <c r="B2" s="1" t="s">
        <v>76</v>
      </c>
      <c r="C2" s="1">
        <v>102946</v>
      </c>
      <c r="D2" s="1">
        <v>34186</v>
      </c>
      <c r="E2" s="1">
        <v>33221</v>
      </c>
      <c r="F2" s="1">
        <v>25142</v>
      </c>
      <c r="G2" s="1">
        <v>2266</v>
      </c>
      <c r="H2" s="1">
        <v>3401</v>
      </c>
      <c r="I2" s="1">
        <v>3314</v>
      </c>
      <c r="J2" s="1">
        <v>730</v>
      </c>
      <c r="K2" s="1">
        <v>129</v>
      </c>
      <c r="L2" s="1">
        <v>428</v>
      </c>
      <c r="M2" s="1">
        <v>129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</row>
    <row r="3" spans="1:19">
      <c r="A3" t="s">
        <v>77</v>
      </c>
      <c r="B3" s="1" t="s">
        <v>78</v>
      </c>
      <c r="C3" s="1">
        <v>91684</v>
      </c>
      <c r="D3" s="1">
        <v>29884</v>
      </c>
      <c r="E3" s="1">
        <v>30637</v>
      </c>
      <c r="F3" s="1">
        <v>23985</v>
      </c>
      <c r="G3" s="1">
        <v>1666</v>
      </c>
      <c r="H3" s="1">
        <v>2202</v>
      </c>
      <c r="I3" s="1">
        <v>2215</v>
      </c>
      <c r="J3" s="1">
        <v>565</v>
      </c>
      <c r="K3" s="1">
        <v>144</v>
      </c>
      <c r="L3" s="1">
        <v>294</v>
      </c>
      <c r="M3" s="1">
        <v>92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</row>
    <row r="4" spans="1:19">
      <c r="A4" t="s">
        <v>79</v>
      </c>
      <c r="B4" s="1" t="s">
        <v>80</v>
      </c>
      <c r="C4" s="1">
        <v>92902</v>
      </c>
      <c r="D4" s="1">
        <v>27426</v>
      </c>
      <c r="E4" s="1">
        <v>25420</v>
      </c>
      <c r="F4" s="1">
        <v>25518</v>
      </c>
      <c r="G4" s="1">
        <v>3158</v>
      </c>
      <c r="H4" s="1">
        <v>4917</v>
      </c>
      <c r="I4" s="1">
        <v>4574</v>
      </c>
      <c r="J4" s="1">
        <v>954</v>
      </c>
      <c r="K4" s="1">
        <v>135</v>
      </c>
      <c r="L4" s="1">
        <v>614</v>
      </c>
      <c r="M4" s="1">
        <v>186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>
      <c r="A5" t="s">
        <v>81</v>
      </c>
      <c r="B5" s="1" t="s">
        <v>82</v>
      </c>
      <c r="C5" s="1">
        <v>74666</v>
      </c>
      <c r="D5" s="1">
        <v>23894</v>
      </c>
      <c r="E5" s="1">
        <v>17411</v>
      </c>
      <c r="F5" s="1">
        <v>23813</v>
      </c>
      <c r="G5" s="1">
        <v>1852</v>
      </c>
      <c r="H5" s="1">
        <v>3265</v>
      </c>
      <c r="I5" s="1">
        <v>2907</v>
      </c>
      <c r="J5" s="1">
        <v>867</v>
      </c>
      <c r="K5" s="1">
        <v>93</v>
      </c>
      <c r="L5" s="1">
        <v>398</v>
      </c>
      <c r="M5" s="1">
        <v>166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>
      <c r="A6" t="s">
        <v>83</v>
      </c>
      <c r="B6" s="1" t="s">
        <v>84</v>
      </c>
      <c r="C6" s="1">
        <v>78511</v>
      </c>
      <c r="D6" s="1">
        <v>20944</v>
      </c>
      <c r="E6" s="1">
        <v>23224</v>
      </c>
      <c r="F6" s="1">
        <v>26250</v>
      </c>
      <c r="G6" s="1">
        <v>1562</v>
      </c>
      <c r="H6" s="1">
        <v>3149</v>
      </c>
      <c r="I6" s="1">
        <v>2215</v>
      </c>
      <c r="J6" s="1">
        <v>634</v>
      </c>
      <c r="K6" s="1">
        <v>113</v>
      </c>
      <c r="L6" s="1">
        <v>271</v>
      </c>
      <c r="M6" s="1">
        <v>149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>
      <c r="A7" t="s">
        <v>85</v>
      </c>
      <c r="B7" s="1" t="s">
        <v>86</v>
      </c>
      <c r="C7" s="1">
        <v>94709</v>
      </c>
      <c r="D7" s="1">
        <v>27659</v>
      </c>
      <c r="E7" s="1">
        <v>25403</v>
      </c>
      <c r="F7" s="1">
        <v>32634</v>
      </c>
      <c r="G7" s="1">
        <v>1677</v>
      </c>
      <c r="H7" s="1">
        <v>3361</v>
      </c>
      <c r="I7" s="1">
        <v>2602</v>
      </c>
      <c r="J7" s="1">
        <v>642</v>
      </c>
      <c r="K7" s="1">
        <v>125</v>
      </c>
      <c r="L7" s="1">
        <v>429</v>
      </c>
      <c r="M7" s="1">
        <v>177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>
      <c r="A8" t="s">
        <v>87</v>
      </c>
      <c r="B8" s="1" t="s">
        <v>88</v>
      </c>
      <c r="C8" s="1">
        <v>145600</v>
      </c>
      <c r="D8" s="1">
        <v>31774</v>
      </c>
      <c r="E8" s="1">
        <v>57779</v>
      </c>
      <c r="F8" s="1">
        <v>36566</v>
      </c>
      <c r="G8" s="1">
        <v>3976</v>
      </c>
      <c r="H8" s="1">
        <v>6676</v>
      </c>
      <c r="I8" s="1">
        <v>6117</v>
      </c>
      <c r="J8" s="1">
        <v>1417</v>
      </c>
      <c r="K8" s="1">
        <v>300</v>
      </c>
      <c r="L8" s="1">
        <v>738</v>
      </c>
      <c r="M8" s="1">
        <v>257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>
      <c r="A9" t="s">
        <v>89</v>
      </c>
      <c r="B9" s="1" t="s">
        <v>90</v>
      </c>
      <c r="C9" s="1">
        <v>150290</v>
      </c>
      <c r="D9" s="1">
        <v>30829</v>
      </c>
      <c r="E9" s="1">
        <v>63820</v>
      </c>
      <c r="F9" s="1">
        <v>38849</v>
      </c>
      <c r="G9" s="1">
        <v>3412</v>
      </c>
      <c r="H9" s="1">
        <v>6036</v>
      </c>
      <c r="I9" s="1">
        <v>4595</v>
      </c>
      <c r="J9" s="1">
        <v>1575</v>
      </c>
      <c r="K9" s="1">
        <v>237</v>
      </c>
      <c r="L9" s="1">
        <v>664</v>
      </c>
      <c r="M9" s="1">
        <v>273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>
      <c r="A10" t="s">
        <v>91</v>
      </c>
      <c r="B10" s="1" t="s">
        <v>92</v>
      </c>
      <c r="C10" s="1">
        <v>164806</v>
      </c>
      <c r="D10" s="1">
        <v>39144</v>
      </c>
      <c r="E10" s="1">
        <v>63455</v>
      </c>
      <c r="F10" s="1">
        <v>42380</v>
      </c>
      <c r="G10" s="1">
        <v>4105</v>
      </c>
      <c r="H10" s="1">
        <v>7175</v>
      </c>
      <c r="I10" s="1">
        <v>5100</v>
      </c>
      <c r="J10" s="1">
        <v>2048</v>
      </c>
      <c r="K10" s="1">
        <v>189</v>
      </c>
      <c r="L10" s="1">
        <v>790</v>
      </c>
      <c r="M10" s="1">
        <v>420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>
      <c r="A11" t="s">
        <v>93</v>
      </c>
      <c r="B11" s="1" t="s">
        <v>94</v>
      </c>
      <c r="C11" s="1">
        <v>200554</v>
      </c>
      <c r="D11" s="1">
        <v>51872</v>
      </c>
      <c r="E11" s="1">
        <v>67690</v>
      </c>
      <c r="F11" s="1">
        <v>48569</v>
      </c>
      <c r="G11" s="1">
        <v>6842</v>
      </c>
      <c r="H11" s="1">
        <v>10982</v>
      </c>
      <c r="I11" s="1">
        <v>9993</v>
      </c>
      <c r="J11" s="1">
        <v>2744</v>
      </c>
      <c r="K11" s="1">
        <v>241</v>
      </c>
      <c r="L11" s="1">
        <v>1208</v>
      </c>
      <c r="M11" s="1">
        <v>413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19">
      <c r="A12" t="s">
        <v>95</v>
      </c>
      <c r="B12" s="1" t="s">
        <v>96</v>
      </c>
      <c r="C12" s="1">
        <v>130530</v>
      </c>
      <c r="D12" s="1">
        <v>34977</v>
      </c>
      <c r="E12" s="1">
        <v>41957</v>
      </c>
      <c r="F12" s="1">
        <v>37961</v>
      </c>
      <c r="G12" s="1">
        <v>2804</v>
      </c>
      <c r="H12" s="1">
        <v>5209</v>
      </c>
      <c r="I12" s="1">
        <v>4930</v>
      </c>
      <c r="J12" s="1">
        <v>1588</v>
      </c>
      <c r="K12" s="1">
        <v>140</v>
      </c>
      <c r="L12" s="1">
        <v>693</v>
      </c>
      <c r="M12" s="1">
        <v>271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>
      <c r="A13" t="s">
        <v>97</v>
      </c>
      <c r="B13" s="1" t="s">
        <v>98</v>
      </c>
      <c r="C13" s="1">
        <v>164036</v>
      </c>
      <c r="D13" s="1">
        <v>44068</v>
      </c>
      <c r="E13" s="1">
        <v>51890</v>
      </c>
      <c r="F13" s="1">
        <v>38326</v>
      </c>
      <c r="G13" s="1">
        <v>5916</v>
      </c>
      <c r="H13" s="1">
        <v>11321</v>
      </c>
      <c r="I13" s="1">
        <v>9173</v>
      </c>
      <c r="J13" s="1">
        <v>1842</v>
      </c>
      <c r="K13" s="1">
        <v>204</v>
      </c>
      <c r="L13" s="1">
        <v>1011</v>
      </c>
      <c r="M13" s="1">
        <v>285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>
      <c r="A14" t="s">
        <v>99</v>
      </c>
      <c r="B14" s="1" t="s">
        <v>100</v>
      </c>
      <c r="C14" s="1">
        <v>123723</v>
      </c>
      <c r="D14" s="1">
        <v>34684</v>
      </c>
      <c r="E14" s="1">
        <v>37688</v>
      </c>
      <c r="F14" s="1">
        <v>37360</v>
      </c>
      <c r="G14" s="1">
        <v>2564</v>
      </c>
      <c r="H14" s="1">
        <v>4416</v>
      </c>
      <c r="I14" s="1">
        <v>4859</v>
      </c>
      <c r="J14" s="1">
        <v>1187</v>
      </c>
      <c r="K14" s="1">
        <v>149</v>
      </c>
      <c r="L14" s="1">
        <v>612</v>
      </c>
      <c r="M14" s="1">
        <v>204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>
      <c r="A15" t="s">
        <v>101</v>
      </c>
      <c r="B15" s="1" t="s">
        <v>102</v>
      </c>
      <c r="C15" s="1">
        <v>192132</v>
      </c>
      <c r="D15" s="1">
        <v>67233</v>
      </c>
      <c r="E15" s="1">
        <v>46210</v>
      </c>
      <c r="F15" s="1">
        <v>46052</v>
      </c>
      <c r="G15" s="1">
        <v>8686</v>
      </c>
      <c r="H15" s="1">
        <v>10399</v>
      </c>
      <c r="I15" s="1">
        <v>8928</v>
      </c>
      <c r="J15" s="1">
        <v>2130</v>
      </c>
      <c r="K15" s="1">
        <v>151</v>
      </c>
      <c r="L15" s="1">
        <v>1981</v>
      </c>
      <c r="M15" s="1">
        <v>307</v>
      </c>
      <c r="N15" s="1">
        <v>55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>
      <c r="A16" t="s">
        <v>103</v>
      </c>
      <c r="B16" s="1" t="s">
        <v>104</v>
      </c>
      <c r="C16" s="1">
        <v>132206</v>
      </c>
      <c r="D16" s="1">
        <v>27052</v>
      </c>
      <c r="E16" s="1">
        <v>47826</v>
      </c>
      <c r="F16" s="1">
        <v>42573</v>
      </c>
      <c r="G16" s="1">
        <v>3880</v>
      </c>
      <c r="H16" s="1">
        <v>5256</v>
      </c>
      <c r="I16" s="1">
        <v>3583</v>
      </c>
      <c r="J16" s="1">
        <v>1100</v>
      </c>
      <c r="K16" s="1">
        <v>165</v>
      </c>
      <c r="L16" s="1">
        <v>500</v>
      </c>
      <c r="M16" s="1">
        <v>250</v>
      </c>
      <c r="N16" s="1">
        <v>21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>
      <c r="A17" t="s">
        <v>105</v>
      </c>
      <c r="B17" s="1" t="s">
        <v>106</v>
      </c>
      <c r="C17" s="1">
        <v>221001</v>
      </c>
      <c r="D17" s="1">
        <v>56535</v>
      </c>
      <c r="E17" s="1">
        <v>69393</v>
      </c>
      <c r="F17" s="1">
        <v>64579</v>
      </c>
      <c r="G17" s="1">
        <v>7752</v>
      </c>
      <c r="H17" s="1">
        <v>10521</v>
      </c>
      <c r="I17" s="1">
        <v>7946</v>
      </c>
      <c r="J17" s="1">
        <v>2093</v>
      </c>
      <c r="K17" s="1">
        <v>220</v>
      </c>
      <c r="L17" s="1">
        <v>1073</v>
      </c>
      <c r="M17" s="1">
        <v>856</v>
      </c>
      <c r="N17" s="1">
        <v>33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>
      <c r="A18" t="s">
        <v>107</v>
      </c>
      <c r="B18" s="1" t="s">
        <v>108</v>
      </c>
      <c r="C18" s="1">
        <v>160586</v>
      </c>
      <c r="D18" s="1">
        <v>48205</v>
      </c>
      <c r="E18" s="1">
        <v>47753</v>
      </c>
      <c r="F18" s="1">
        <v>42052</v>
      </c>
      <c r="G18" s="1">
        <v>5409</v>
      </c>
      <c r="H18" s="1">
        <v>7716</v>
      </c>
      <c r="I18" s="1">
        <v>6138</v>
      </c>
      <c r="J18" s="1">
        <v>1853</v>
      </c>
      <c r="K18" s="1">
        <v>147</v>
      </c>
      <c r="L18" s="1">
        <v>870</v>
      </c>
      <c r="M18" s="1">
        <v>400</v>
      </c>
      <c r="N18" s="1">
        <v>43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>
      <c r="A19" t="s">
        <v>109</v>
      </c>
      <c r="B19" s="1" t="s">
        <v>110</v>
      </c>
      <c r="C19" s="1">
        <v>186150</v>
      </c>
      <c r="D19" s="1">
        <v>47176</v>
      </c>
      <c r="E19" s="1">
        <v>69413</v>
      </c>
      <c r="F19" s="1">
        <v>44188</v>
      </c>
      <c r="G19" s="1">
        <v>7065</v>
      </c>
      <c r="H19" s="1">
        <v>8664</v>
      </c>
      <c r="I19" s="1">
        <v>6177</v>
      </c>
      <c r="J19" s="1">
        <v>1965</v>
      </c>
      <c r="K19" s="1">
        <v>171</v>
      </c>
      <c r="L19" s="1">
        <v>1002</v>
      </c>
      <c r="M19" s="1">
        <v>298</v>
      </c>
      <c r="N19" s="1">
        <v>31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t="s">
        <v>111</v>
      </c>
      <c r="B20" s="1" t="s">
        <v>112</v>
      </c>
      <c r="C20" s="1">
        <v>74375</v>
      </c>
      <c r="D20" s="1">
        <v>19571</v>
      </c>
      <c r="E20" s="1">
        <v>23379</v>
      </c>
      <c r="F20" s="1">
        <v>15111</v>
      </c>
      <c r="G20" s="1">
        <v>5026</v>
      </c>
      <c r="H20" s="1">
        <v>5172</v>
      </c>
      <c r="I20" s="1">
        <v>3951</v>
      </c>
      <c r="J20" s="1">
        <v>760</v>
      </c>
      <c r="K20" s="1">
        <v>371</v>
      </c>
      <c r="L20" s="1">
        <v>922</v>
      </c>
      <c r="M20" s="1">
        <v>112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>
      <c r="A21" t="s">
        <v>113</v>
      </c>
      <c r="B21" s="1" t="s">
        <v>114</v>
      </c>
      <c r="C21" s="1">
        <v>129021</v>
      </c>
      <c r="D21" s="1">
        <v>25652</v>
      </c>
      <c r="E21" s="1">
        <v>51373</v>
      </c>
      <c r="F21" s="1">
        <v>31359</v>
      </c>
      <c r="G21" s="1">
        <v>5294</v>
      </c>
      <c r="H21" s="1">
        <v>7786</v>
      </c>
      <c r="I21" s="1">
        <v>4635</v>
      </c>
      <c r="J21" s="1">
        <v>1329</v>
      </c>
      <c r="K21" s="1">
        <v>556</v>
      </c>
      <c r="L21" s="1">
        <v>705</v>
      </c>
      <c r="M21" s="1">
        <v>332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>
      <c r="A22" t="s">
        <v>115</v>
      </c>
      <c r="B22" s="1" t="s">
        <v>116</v>
      </c>
      <c r="C22" s="1">
        <v>112387</v>
      </c>
      <c r="D22" s="1">
        <v>24968</v>
      </c>
      <c r="E22" s="1">
        <v>44320</v>
      </c>
      <c r="F22" s="1">
        <v>30650</v>
      </c>
      <c r="G22" s="1">
        <v>2394</v>
      </c>
      <c r="H22" s="1">
        <v>5027</v>
      </c>
      <c r="I22" s="1">
        <v>2563</v>
      </c>
      <c r="J22" s="1">
        <v>689</v>
      </c>
      <c r="K22" s="1">
        <v>1275</v>
      </c>
      <c r="L22" s="1">
        <v>301</v>
      </c>
      <c r="M22" s="1">
        <v>200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>
      <c r="A23" t="s">
        <v>117</v>
      </c>
      <c r="B23" s="1" t="s">
        <v>118</v>
      </c>
      <c r="C23" s="1">
        <v>249038</v>
      </c>
      <c r="D23" s="1">
        <v>64789</v>
      </c>
      <c r="E23" s="1">
        <v>71375</v>
      </c>
      <c r="F23" s="1">
        <v>59011</v>
      </c>
      <c r="G23" s="1">
        <v>12290</v>
      </c>
      <c r="H23" s="1">
        <v>18569</v>
      </c>
      <c r="I23" s="1">
        <v>15119</v>
      </c>
      <c r="J23" s="1">
        <v>2353</v>
      </c>
      <c r="K23" s="1">
        <v>358</v>
      </c>
      <c r="L23" s="1">
        <v>4859</v>
      </c>
      <c r="M23" s="1">
        <v>315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t="s">
        <v>119</v>
      </c>
      <c r="B24" s="1" t="s">
        <v>120</v>
      </c>
      <c r="C24" s="1">
        <v>176677</v>
      </c>
      <c r="D24" s="1">
        <v>31150</v>
      </c>
      <c r="E24" s="1">
        <v>68912</v>
      </c>
      <c r="F24" s="1">
        <v>58476</v>
      </c>
      <c r="G24" s="1">
        <v>3540</v>
      </c>
      <c r="H24" s="1">
        <v>7059</v>
      </c>
      <c r="I24" s="1">
        <v>4406</v>
      </c>
      <c r="J24" s="1">
        <v>1509</v>
      </c>
      <c r="K24" s="1">
        <v>466</v>
      </c>
      <c r="L24" s="1">
        <v>874</v>
      </c>
      <c r="M24" s="1">
        <v>285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>
      <c r="A25" t="s">
        <v>121</v>
      </c>
      <c r="B25" s="1" t="s">
        <v>122</v>
      </c>
      <c r="C25" s="1">
        <v>125292</v>
      </c>
      <c r="D25" s="1">
        <v>29138</v>
      </c>
      <c r="E25" s="1">
        <v>40151</v>
      </c>
      <c r="F25" s="1">
        <v>43642</v>
      </c>
      <c r="G25" s="1">
        <v>2053</v>
      </c>
      <c r="H25" s="1">
        <v>4844</v>
      </c>
      <c r="I25" s="1">
        <v>3277</v>
      </c>
      <c r="J25" s="1">
        <v>938</v>
      </c>
      <c r="K25" s="1">
        <v>310</v>
      </c>
      <c r="L25" s="1">
        <v>747</v>
      </c>
      <c r="M25" s="1">
        <v>192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>
      <c r="A26" t="s">
        <v>123</v>
      </c>
      <c r="B26" s="1" t="s">
        <v>124</v>
      </c>
      <c r="C26" s="1">
        <v>217128</v>
      </c>
      <c r="D26" s="1">
        <v>67661</v>
      </c>
      <c r="E26" s="1">
        <v>61479</v>
      </c>
      <c r="F26" s="1">
        <v>64861</v>
      </c>
      <c r="G26" s="1">
        <v>3547</v>
      </c>
      <c r="H26" s="1">
        <v>7869</v>
      </c>
      <c r="I26" s="1">
        <v>7178</v>
      </c>
      <c r="J26" s="1">
        <v>1723</v>
      </c>
      <c r="K26" s="1">
        <v>554</v>
      </c>
      <c r="L26" s="1">
        <v>1921</v>
      </c>
      <c r="M26" s="1">
        <v>335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>
      <c r="A27" t="s">
        <v>125</v>
      </c>
      <c r="B27" s="1" t="s">
        <v>126</v>
      </c>
      <c r="C27" s="1">
        <v>67053</v>
      </c>
      <c r="D27" s="1">
        <v>18986</v>
      </c>
      <c r="E27" s="1">
        <v>17887</v>
      </c>
      <c r="F27" s="1">
        <v>13955</v>
      </c>
      <c r="G27" s="1">
        <v>5366</v>
      </c>
      <c r="H27" s="1">
        <v>5112</v>
      </c>
      <c r="I27" s="1">
        <v>4057</v>
      </c>
      <c r="J27" s="1">
        <v>599</v>
      </c>
      <c r="K27" s="1">
        <v>125</v>
      </c>
      <c r="L27" s="1">
        <v>824</v>
      </c>
      <c r="M27" s="1">
        <v>142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t="s">
        <v>127</v>
      </c>
      <c r="B28" s="1" t="s">
        <v>128</v>
      </c>
      <c r="C28" s="1">
        <v>147742</v>
      </c>
      <c r="D28" s="1">
        <v>31002</v>
      </c>
      <c r="E28" s="1">
        <v>54927</v>
      </c>
      <c r="F28" s="1">
        <v>39035</v>
      </c>
      <c r="G28" s="1">
        <v>6185</v>
      </c>
      <c r="H28" s="1">
        <v>8361</v>
      </c>
      <c r="I28" s="1">
        <v>5728</v>
      </c>
      <c r="J28" s="1">
        <v>1129</v>
      </c>
      <c r="K28" s="1">
        <v>253</v>
      </c>
      <c r="L28" s="1">
        <v>790</v>
      </c>
      <c r="M28" s="1">
        <v>332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>
      <c r="A29" t="s">
        <v>129</v>
      </c>
      <c r="B29" s="1" t="s">
        <v>130</v>
      </c>
      <c r="C29" s="1">
        <v>92576</v>
      </c>
      <c r="D29" s="1">
        <v>17282</v>
      </c>
      <c r="E29" s="1">
        <v>38920</v>
      </c>
      <c r="F29" s="1">
        <v>24221</v>
      </c>
      <c r="G29" s="1">
        <v>3424</v>
      </c>
      <c r="H29" s="1">
        <v>4233</v>
      </c>
      <c r="I29" s="1">
        <v>2930</v>
      </c>
      <c r="J29" s="1">
        <v>790</v>
      </c>
      <c r="K29" s="1">
        <v>192</v>
      </c>
      <c r="L29" s="1">
        <v>403</v>
      </c>
      <c r="M29" s="1">
        <v>181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t="s">
        <v>131</v>
      </c>
      <c r="B30" s="1" t="s">
        <v>132</v>
      </c>
      <c r="C30" s="1">
        <v>74656</v>
      </c>
      <c r="D30" s="1">
        <v>13480</v>
      </c>
      <c r="E30" s="1">
        <v>32831</v>
      </c>
      <c r="F30" s="1">
        <v>18291</v>
      </c>
      <c r="G30" s="1">
        <v>2439</v>
      </c>
      <c r="H30" s="1">
        <v>4327</v>
      </c>
      <c r="I30" s="1">
        <v>2058</v>
      </c>
      <c r="J30" s="1">
        <v>563</v>
      </c>
      <c r="K30" s="1">
        <v>122</v>
      </c>
      <c r="L30" s="1">
        <v>365</v>
      </c>
      <c r="M30" s="1">
        <v>180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t="s">
        <v>133</v>
      </c>
      <c r="B31" s="1" t="s">
        <v>134</v>
      </c>
      <c r="C31" s="1">
        <v>29395</v>
      </c>
      <c r="D31" s="1">
        <v>4900</v>
      </c>
      <c r="E31" s="1">
        <v>13527</v>
      </c>
      <c r="F31" s="1">
        <v>7108</v>
      </c>
      <c r="G31" s="1">
        <v>953</v>
      </c>
      <c r="H31" s="1">
        <v>1504</v>
      </c>
      <c r="I31" s="1">
        <v>973</v>
      </c>
      <c r="J31" s="1">
        <v>218</v>
      </c>
      <c r="K31" s="1">
        <v>37</v>
      </c>
      <c r="L31" s="1">
        <v>110</v>
      </c>
      <c r="M31" s="1">
        <v>65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t="s">
        <v>135</v>
      </c>
      <c r="B32" s="1" t="s">
        <v>136</v>
      </c>
      <c r="C32" s="1">
        <v>108379</v>
      </c>
      <c r="D32" s="1">
        <v>18711</v>
      </c>
      <c r="E32" s="1">
        <v>38934</v>
      </c>
      <c r="F32" s="1">
        <v>25908</v>
      </c>
      <c r="G32" s="1">
        <v>7707</v>
      </c>
      <c r="H32" s="1">
        <v>9556</v>
      </c>
      <c r="I32" s="1">
        <v>3231</v>
      </c>
      <c r="J32" s="1">
        <v>974</v>
      </c>
      <c r="K32" s="1">
        <v>163</v>
      </c>
      <c r="L32" s="1">
        <v>682</v>
      </c>
      <c r="M32" s="1">
        <v>226</v>
      </c>
      <c r="N32" s="1">
        <v>0</v>
      </c>
      <c r="O32" s="1">
        <v>0</v>
      </c>
      <c r="P32" s="1">
        <v>113</v>
      </c>
      <c r="Q32" s="1">
        <v>186</v>
      </c>
      <c r="R32" s="1">
        <v>1988</v>
      </c>
      <c r="S32" s="1">
        <v>0</v>
      </c>
    </row>
    <row r="33" spans="1:19">
      <c r="A33" t="s">
        <v>137</v>
      </c>
      <c r="B33" s="1" t="s">
        <v>138</v>
      </c>
      <c r="C33" s="1">
        <v>87506</v>
      </c>
      <c r="D33" s="1">
        <v>16250</v>
      </c>
      <c r="E33" s="1">
        <v>29048</v>
      </c>
      <c r="F33" s="1">
        <v>21929</v>
      </c>
      <c r="G33" s="1">
        <v>6430</v>
      </c>
      <c r="H33" s="1">
        <v>8110</v>
      </c>
      <c r="I33" s="1">
        <v>2573</v>
      </c>
      <c r="J33" s="1">
        <v>1049</v>
      </c>
      <c r="K33" s="1">
        <v>208</v>
      </c>
      <c r="L33" s="1">
        <v>619</v>
      </c>
      <c r="M33" s="1">
        <v>207</v>
      </c>
      <c r="N33" s="1">
        <v>0</v>
      </c>
      <c r="O33" s="1">
        <v>0</v>
      </c>
      <c r="P33" s="1">
        <v>108</v>
      </c>
      <c r="Q33" s="1">
        <v>239</v>
      </c>
      <c r="R33" s="1">
        <v>736</v>
      </c>
      <c r="S33" s="1">
        <v>0</v>
      </c>
    </row>
    <row r="34" spans="1:19">
      <c r="A34" t="s">
        <v>139</v>
      </c>
      <c r="B34" s="1" t="s">
        <v>140</v>
      </c>
      <c r="C34" s="1">
        <v>83858</v>
      </c>
      <c r="D34" s="1">
        <v>29167</v>
      </c>
      <c r="E34" s="1">
        <v>18469</v>
      </c>
      <c r="F34" s="1">
        <v>11793</v>
      </c>
      <c r="G34" s="1">
        <v>7012</v>
      </c>
      <c r="H34" s="1">
        <v>6948</v>
      </c>
      <c r="I34" s="1">
        <v>7914</v>
      </c>
      <c r="J34" s="1">
        <v>660</v>
      </c>
      <c r="K34" s="1">
        <v>59</v>
      </c>
      <c r="L34" s="1">
        <v>1598</v>
      </c>
      <c r="M34" s="1">
        <v>92</v>
      </c>
      <c r="N34" s="1">
        <v>46</v>
      </c>
      <c r="O34" s="1">
        <v>43</v>
      </c>
      <c r="P34" s="1">
        <v>0</v>
      </c>
      <c r="Q34" s="1">
        <v>0</v>
      </c>
      <c r="R34" s="1">
        <v>0</v>
      </c>
      <c r="S34" s="1">
        <v>57</v>
      </c>
    </row>
    <row r="35" spans="1:19">
      <c r="A35" t="s">
        <v>141</v>
      </c>
      <c r="B35" s="1" t="s">
        <v>142</v>
      </c>
      <c r="C35" s="1">
        <v>78189</v>
      </c>
      <c r="D35" s="1">
        <v>25290</v>
      </c>
      <c r="E35" s="1">
        <v>19159</v>
      </c>
      <c r="F35" s="1">
        <v>7771</v>
      </c>
      <c r="G35" s="1">
        <v>7978</v>
      </c>
      <c r="H35" s="1">
        <v>7549</v>
      </c>
      <c r="I35" s="1">
        <v>8170</v>
      </c>
      <c r="J35" s="1">
        <v>539</v>
      </c>
      <c r="K35" s="1">
        <v>56</v>
      </c>
      <c r="L35" s="1">
        <v>1505</v>
      </c>
      <c r="M35" s="1">
        <v>56</v>
      </c>
      <c r="N35" s="1">
        <v>31</v>
      </c>
      <c r="O35" s="1">
        <v>47</v>
      </c>
      <c r="P35" s="1">
        <v>0</v>
      </c>
      <c r="Q35" s="1">
        <v>0</v>
      </c>
      <c r="R35" s="1">
        <v>0</v>
      </c>
      <c r="S35" s="1">
        <v>38</v>
      </c>
    </row>
    <row r="36" spans="1:19">
      <c r="A36" t="s">
        <v>143</v>
      </c>
      <c r="B36" s="1" t="s">
        <v>144</v>
      </c>
      <c r="C36" s="1">
        <v>78211</v>
      </c>
      <c r="D36" s="1">
        <v>30435</v>
      </c>
      <c r="E36" s="1">
        <v>13356</v>
      </c>
      <c r="F36" s="1">
        <v>14931</v>
      </c>
      <c r="G36" s="1">
        <v>6066</v>
      </c>
      <c r="H36" s="1">
        <v>4525</v>
      </c>
      <c r="I36" s="1">
        <v>6352</v>
      </c>
      <c r="J36" s="1">
        <v>697</v>
      </c>
      <c r="K36" s="1">
        <v>94</v>
      </c>
      <c r="L36" s="1">
        <v>1423</v>
      </c>
      <c r="M36" s="1">
        <v>96</v>
      </c>
      <c r="N36" s="1">
        <v>78</v>
      </c>
      <c r="O36" s="1">
        <v>65</v>
      </c>
      <c r="P36" s="1">
        <v>0</v>
      </c>
      <c r="Q36" s="1">
        <v>0</v>
      </c>
      <c r="R36" s="1">
        <v>0</v>
      </c>
      <c r="S36" s="1">
        <v>93</v>
      </c>
    </row>
    <row r="37" spans="1:19">
      <c r="A37" t="s">
        <v>145</v>
      </c>
      <c r="B37" s="1" t="s">
        <v>146</v>
      </c>
      <c r="C37" s="1">
        <v>160051</v>
      </c>
      <c r="D37" s="1">
        <v>60624</v>
      </c>
      <c r="E37" s="1">
        <v>28153</v>
      </c>
      <c r="F37" s="1">
        <v>45786</v>
      </c>
      <c r="G37" s="1">
        <v>5561</v>
      </c>
      <c r="H37" s="1">
        <v>6721</v>
      </c>
      <c r="I37" s="1">
        <v>9093</v>
      </c>
      <c r="J37" s="1">
        <v>1487</v>
      </c>
      <c r="K37" s="1">
        <v>178</v>
      </c>
      <c r="L37" s="1">
        <v>1816</v>
      </c>
      <c r="M37" s="1">
        <v>165</v>
      </c>
      <c r="N37" s="1">
        <v>125</v>
      </c>
      <c r="O37" s="1">
        <v>175</v>
      </c>
      <c r="P37" s="1">
        <v>0</v>
      </c>
      <c r="Q37" s="1">
        <v>0</v>
      </c>
      <c r="R37" s="1">
        <v>0</v>
      </c>
      <c r="S37" s="1">
        <v>167</v>
      </c>
    </row>
    <row r="38" spans="1:19">
      <c r="A38" t="s">
        <v>147</v>
      </c>
      <c r="B38" s="1" t="s">
        <v>148</v>
      </c>
      <c r="C38" s="1">
        <v>162910</v>
      </c>
      <c r="D38" s="1">
        <v>52482</v>
      </c>
      <c r="E38" s="1">
        <v>40216</v>
      </c>
      <c r="F38" s="1">
        <v>33029</v>
      </c>
      <c r="G38" s="1">
        <v>9263</v>
      </c>
      <c r="H38" s="1">
        <v>11517</v>
      </c>
      <c r="I38" s="1">
        <v>12403</v>
      </c>
      <c r="J38" s="1">
        <v>1350</v>
      </c>
      <c r="K38" s="1">
        <v>143</v>
      </c>
      <c r="L38" s="1">
        <v>2001</v>
      </c>
      <c r="M38" s="1">
        <v>180</v>
      </c>
      <c r="N38" s="1">
        <v>65</v>
      </c>
      <c r="O38" s="1">
        <v>120</v>
      </c>
      <c r="P38" s="1">
        <v>0</v>
      </c>
      <c r="Q38" s="1">
        <v>0</v>
      </c>
      <c r="R38" s="1">
        <v>0</v>
      </c>
      <c r="S38" s="1">
        <v>141</v>
      </c>
    </row>
    <row r="39" spans="1:19">
      <c r="A39" t="s">
        <v>149</v>
      </c>
      <c r="B39" s="1" t="s">
        <v>150</v>
      </c>
      <c r="C39" s="1">
        <v>133232</v>
      </c>
      <c r="D39" s="1">
        <v>42286</v>
      </c>
      <c r="E39" s="1">
        <v>34031</v>
      </c>
      <c r="F39" s="1">
        <v>21453</v>
      </c>
      <c r="G39" s="1">
        <v>9929</v>
      </c>
      <c r="H39" s="1">
        <v>10930</v>
      </c>
      <c r="I39" s="1">
        <v>10867</v>
      </c>
      <c r="J39" s="1">
        <v>1102</v>
      </c>
      <c r="K39" s="1">
        <v>123</v>
      </c>
      <c r="L39" s="1">
        <v>2080</v>
      </c>
      <c r="M39" s="1">
        <v>140</v>
      </c>
      <c r="N39" s="1">
        <v>86</v>
      </c>
      <c r="O39" s="1">
        <v>88</v>
      </c>
      <c r="P39" s="1">
        <v>0</v>
      </c>
      <c r="Q39" s="1">
        <v>0</v>
      </c>
      <c r="R39" s="1">
        <v>0</v>
      </c>
      <c r="S39" s="1">
        <v>117</v>
      </c>
    </row>
    <row r="40" spans="1:19">
      <c r="A40" t="s">
        <v>151</v>
      </c>
      <c r="B40" s="1" t="s">
        <v>152</v>
      </c>
      <c r="C40" s="1">
        <v>175221</v>
      </c>
      <c r="D40" s="1">
        <v>60380</v>
      </c>
      <c r="E40" s="1">
        <v>34889</v>
      </c>
      <c r="F40" s="1">
        <v>51325</v>
      </c>
      <c r="G40" s="1">
        <v>5589</v>
      </c>
      <c r="H40" s="1">
        <v>8133</v>
      </c>
      <c r="I40" s="1">
        <v>10699</v>
      </c>
      <c r="J40" s="1">
        <v>1842</v>
      </c>
      <c r="K40" s="1">
        <v>193</v>
      </c>
      <c r="L40" s="1">
        <v>1568</v>
      </c>
      <c r="M40" s="1">
        <v>201</v>
      </c>
      <c r="N40" s="1">
        <v>99</v>
      </c>
      <c r="O40" s="1">
        <v>155</v>
      </c>
      <c r="P40" s="1">
        <v>0</v>
      </c>
      <c r="Q40" s="1">
        <v>0</v>
      </c>
      <c r="R40" s="1">
        <v>0</v>
      </c>
      <c r="S40" s="1">
        <v>148</v>
      </c>
    </row>
    <row r="41" spans="1:19">
      <c r="A41" t="s">
        <v>153</v>
      </c>
      <c r="B41" s="1" t="s">
        <v>7</v>
      </c>
      <c r="C41" s="1">
        <v>194630</v>
      </c>
      <c r="D41" s="1">
        <v>64070</v>
      </c>
      <c r="E41" s="1">
        <v>63858</v>
      </c>
      <c r="F41" s="1">
        <v>49127</v>
      </c>
      <c r="G41" s="1">
        <v>3932</v>
      </c>
      <c r="H41" s="1">
        <v>5603</v>
      </c>
      <c r="I41" s="1">
        <v>5529</v>
      </c>
      <c r="J41" s="1">
        <v>1295</v>
      </c>
      <c r="K41" s="1">
        <v>273</v>
      </c>
      <c r="L41" s="1">
        <v>722</v>
      </c>
      <c r="M41" s="1">
        <v>221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>
      <c r="A42" t="s">
        <v>154</v>
      </c>
      <c r="B42" s="1" t="s">
        <v>11</v>
      </c>
      <c r="C42" s="1">
        <v>340788</v>
      </c>
      <c r="D42" s="1">
        <v>99923</v>
      </c>
      <c r="E42" s="1">
        <v>91458</v>
      </c>
      <c r="F42" s="1">
        <v>108215</v>
      </c>
      <c r="G42" s="1">
        <v>8249</v>
      </c>
      <c r="H42" s="1">
        <v>14692</v>
      </c>
      <c r="I42" s="1">
        <v>12298</v>
      </c>
      <c r="J42" s="1">
        <v>3097</v>
      </c>
      <c r="K42" s="1">
        <v>466</v>
      </c>
      <c r="L42" s="1">
        <v>1712</v>
      </c>
      <c r="M42" s="1">
        <v>678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>
      <c r="A43" t="s">
        <v>155</v>
      </c>
      <c r="B43" s="1" t="s">
        <v>16</v>
      </c>
      <c r="C43" s="1">
        <v>1079539</v>
      </c>
      <c r="D43" s="1">
        <v>267348</v>
      </c>
      <c r="E43" s="1">
        <v>384279</v>
      </c>
      <c r="F43" s="1">
        <v>280011</v>
      </c>
      <c r="G43" s="1">
        <v>29619</v>
      </c>
      <c r="H43" s="1">
        <v>51815</v>
      </c>
      <c r="I43" s="1">
        <v>44767</v>
      </c>
      <c r="J43" s="1">
        <v>12401</v>
      </c>
      <c r="K43" s="1">
        <v>1460</v>
      </c>
      <c r="L43" s="1">
        <v>5716</v>
      </c>
      <c r="M43" s="1">
        <v>2123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t="s">
        <v>156</v>
      </c>
      <c r="B44" s="1" t="s">
        <v>24</v>
      </c>
      <c r="C44" s="1">
        <v>892075</v>
      </c>
      <c r="D44" s="1">
        <v>246201</v>
      </c>
      <c r="E44" s="1">
        <v>280595</v>
      </c>
      <c r="F44" s="1">
        <v>239444</v>
      </c>
      <c r="G44" s="1">
        <v>32792</v>
      </c>
      <c r="H44" s="1">
        <v>42556</v>
      </c>
      <c r="I44" s="1">
        <v>32772</v>
      </c>
      <c r="J44" s="1">
        <v>9141</v>
      </c>
      <c r="K44" s="1">
        <v>854</v>
      </c>
      <c r="L44" s="1">
        <v>5426</v>
      </c>
      <c r="M44" s="1">
        <v>2111</v>
      </c>
      <c r="N44" s="1">
        <v>183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>
      <c r="A45" t="s">
        <v>157</v>
      </c>
      <c r="B45" s="1" t="s">
        <v>30</v>
      </c>
      <c r="C45" s="1">
        <v>315783</v>
      </c>
      <c r="D45" s="1">
        <v>70191</v>
      </c>
      <c r="E45" s="1">
        <v>119072</v>
      </c>
      <c r="F45" s="1">
        <v>77120</v>
      </c>
      <c r="G45" s="1">
        <v>12714</v>
      </c>
      <c r="H45" s="1">
        <v>17985</v>
      </c>
      <c r="I45" s="1">
        <v>11149</v>
      </c>
      <c r="J45" s="1">
        <v>2778</v>
      </c>
      <c r="K45" s="1">
        <v>2202</v>
      </c>
      <c r="L45" s="1">
        <v>1928</v>
      </c>
      <c r="M45" s="1">
        <v>644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>
      <c r="A46" t="s">
        <v>158</v>
      </c>
      <c r="B46" s="1" t="s">
        <v>34</v>
      </c>
      <c r="C46" s="1">
        <v>768135</v>
      </c>
      <c r="D46" s="1">
        <v>192738</v>
      </c>
      <c r="E46" s="1">
        <v>241917</v>
      </c>
      <c r="F46" s="1">
        <v>225990</v>
      </c>
      <c r="G46" s="1">
        <v>21430</v>
      </c>
      <c r="H46" s="1">
        <v>38341</v>
      </c>
      <c r="I46" s="1">
        <v>29980</v>
      </c>
      <c r="J46" s="1">
        <v>6523</v>
      </c>
      <c r="K46" s="1">
        <v>1688</v>
      </c>
      <c r="L46" s="1">
        <v>8401</v>
      </c>
      <c r="M46" s="1">
        <v>1127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>
      <c r="A47" t="s">
        <v>159</v>
      </c>
      <c r="B47" s="1" t="s">
        <v>39</v>
      </c>
      <c r="C47" s="1">
        <v>411422</v>
      </c>
      <c r="D47" s="1">
        <v>85650</v>
      </c>
      <c r="E47" s="1">
        <v>158092</v>
      </c>
      <c r="F47" s="1">
        <v>102610</v>
      </c>
      <c r="G47" s="1">
        <v>18367</v>
      </c>
      <c r="H47" s="1">
        <v>23537</v>
      </c>
      <c r="I47" s="1">
        <v>15746</v>
      </c>
      <c r="J47" s="1">
        <v>3299</v>
      </c>
      <c r="K47" s="1">
        <v>729</v>
      </c>
      <c r="L47" s="1">
        <v>2492</v>
      </c>
      <c r="M47" s="1">
        <v>900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t="s">
        <v>160</v>
      </c>
      <c r="B48" s="1" t="s">
        <v>45</v>
      </c>
      <c r="C48" s="1">
        <v>195885</v>
      </c>
      <c r="D48" s="1">
        <v>34961</v>
      </c>
      <c r="E48" s="1">
        <v>67982</v>
      </c>
      <c r="F48" s="1">
        <v>47837</v>
      </c>
      <c r="G48" s="1">
        <v>14137</v>
      </c>
      <c r="H48" s="1">
        <v>17666</v>
      </c>
      <c r="I48" s="1">
        <v>5804</v>
      </c>
      <c r="J48" s="1">
        <v>2023</v>
      </c>
      <c r="K48" s="1">
        <v>371</v>
      </c>
      <c r="L48" s="1">
        <v>1301</v>
      </c>
      <c r="M48" s="1">
        <v>433</v>
      </c>
      <c r="N48" s="1">
        <v>0</v>
      </c>
      <c r="O48" s="1">
        <v>0</v>
      </c>
      <c r="P48" s="1">
        <v>221</v>
      </c>
      <c r="Q48" s="1">
        <v>425</v>
      </c>
      <c r="R48" s="1">
        <v>2724</v>
      </c>
      <c r="S48" s="1">
        <v>0</v>
      </c>
    </row>
    <row r="49" spans="1:19">
      <c r="A49" t="s">
        <v>161</v>
      </c>
      <c r="B49" s="1" t="s">
        <v>48</v>
      </c>
      <c r="C49" s="1">
        <v>871672</v>
      </c>
      <c r="D49" s="1">
        <v>300664</v>
      </c>
      <c r="E49" s="1">
        <v>188273</v>
      </c>
      <c r="F49" s="1">
        <v>186088</v>
      </c>
      <c r="G49" s="1">
        <v>51398</v>
      </c>
      <c r="H49" s="1">
        <v>56323</v>
      </c>
      <c r="I49" s="1">
        <v>65498</v>
      </c>
      <c r="J49" s="1">
        <v>7677</v>
      </c>
      <c r="K49" s="1">
        <v>846</v>
      </c>
      <c r="L49" s="1">
        <v>11991</v>
      </c>
      <c r="M49" s="1">
        <v>930</v>
      </c>
      <c r="N49" s="1">
        <v>530</v>
      </c>
      <c r="O49" s="1">
        <v>693</v>
      </c>
      <c r="P49" s="1">
        <v>0</v>
      </c>
      <c r="Q49" s="1">
        <v>0</v>
      </c>
      <c r="R49" s="1">
        <v>0</v>
      </c>
      <c r="S49" s="1">
        <v>761</v>
      </c>
    </row>
    <row r="50" spans="1:19">
      <c r="A50" t="s">
        <v>162</v>
      </c>
      <c r="B50" s="1" t="s">
        <v>2</v>
      </c>
      <c r="C50" s="1">
        <v>5069929</v>
      </c>
      <c r="D50" s="1">
        <v>1361746</v>
      </c>
      <c r="E50" s="1">
        <v>1595526</v>
      </c>
      <c r="F50" s="1">
        <v>1316442</v>
      </c>
      <c r="G50" s="1">
        <v>192638</v>
      </c>
      <c r="H50" s="1">
        <v>268518</v>
      </c>
      <c r="I50" s="1">
        <v>223543</v>
      </c>
      <c r="J50" s="1">
        <v>48234</v>
      </c>
      <c r="K50" s="1">
        <v>8889</v>
      </c>
      <c r="L50" s="1">
        <v>39689</v>
      </c>
      <c r="M50" s="1">
        <v>9167</v>
      </c>
      <c r="N50" s="1">
        <v>713</v>
      </c>
      <c r="O50" s="1">
        <v>693</v>
      </c>
      <c r="P50" s="1">
        <v>221</v>
      </c>
      <c r="Q50" s="1">
        <v>425</v>
      </c>
      <c r="R50" s="1">
        <v>2724</v>
      </c>
      <c r="S50" s="1">
        <v>761</v>
      </c>
    </row>
    <row r="51" spans="1:19">
      <c r="P51" s="1"/>
      <c r="Q51" s="1"/>
      <c r="R51" s="1"/>
      <c r="S51" s="1"/>
    </row>
    <row r="52" spans="1:19">
      <c r="P52" s="1"/>
      <c r="Q52" s="1"/>
      <c r="R52" s="1"/>
      <c r="S52" s="1"/>
    </row>
    <row r="53" spans="1:19">
      <c r="P53" s="1"/>
      <c r="Q53" s="1"/>
      <c r="R53" s="1"/>
      <c r="S53" s="1"/>
    </row>
    <row r="54" spans="1:19">
      <c r="P54" s="1"/>
      <c r="Q54" s="1"/>
      <c r="R54" s="1"/>
      <c r="S54" s="1"/>
    </row>
    <row r="55" spans="1:19">
      <c r="P55" s="1"/>
      <c r="Q55" s="1"/>
      <c r="R55" s="1"/>
      <c r="S55" s="1"/>
    </row>
    <row r="56" spans="1:19">
      <c r="P56" s="1"/>
      <c r="Q56" s="1"/>
      <c r="R56" s="1"/>
      <c r="S56" s="1"/>
    </row>
    <row r="57" spans="1:19">
      <c r="P57" s="1"/>
      <c r="Q57" s="1"/>
      <c r="R57" s="1"/>
      <c r="S57" s="1"/>
    </row>
    <row r="58" spans="1:19">
      <c r="P58" s="1"/>
      <c r="Q58" s="1"/>
      <c r="R58" s="1"/>
      <c r="S58" s="1"/>
    </row>
    <row r="59" spans="1:19">
      <c r="P59" s="1"/>
      <c r="Q59" s="1"/>
      <c r="R59" s="1"/>
      <c r="S59" s="1"/>
    </row>
    <row r="60" spans="1:19">
      <c r="P60" s="1"/>
      <c r="Q60" s="1"/>
      <c r="R60" s="1"/>
      <c r="S60" s="1"/>
    </row>
    <row r="61" spans="1:19">
      <c r="P61" s="1"/>
      <c r="Q61" s="1"/>
      <c r="R61" s="1"/>
      <c r="S61" s="1"/>
    </row>
    <row r="62" spans="1:19">
      <c r="P62" s="1"/>
      <c r="Q62" s="1"/>
      <c r="R62" s="1"/>
      <c r="S62" s="1"/>
    </row>
    <row r="63" spans="1:19">
      <c r="P63" s="1"/>
      <c r="Q63" s="1"/>
      <c r="R63" s="1"/>
      <c r="S63" s="1"/>
    </row>
    <row r="64" spans="1:19">
      <c r="P64" s="1"/>
      <c r="Q64" s="1"/>
      <c r="R64" s="1"/>
      <c r="S64" s="1"/>
    </row>
    <row r="65" spans="16:19">
      <c r="P65" s="1"/>
      <c r="Q65" s="1"/>
      <c r="R65" s="1"/>
      <c r="S65" s="1"/>
    </row>
    <row r="66" spans="16:19">
      <c r="P66" s="1"/>
      <c r="Q66" s="1"/>
      <c r="R66" s="1"/>
      <c r="S66" s="1"/>
    </row>
    <row r="67" spans="16:19">
      <c r="P67" s="1"/>
      <c r="Q67" s="1"/>
      <c r="R67" s="1"/>
      <c r="S67" s="1"/>
    </row>
    <row r="68" spans="16:19">
      <c r="P68" s="1"/>
      <c r="Q68" s="1"/>
      <c r="R68" s="1"/>
      <c r="S68" s="1"/>
    </row>
    <row r="69" spans="16:19">
      <c r="P69" s="1"/>
      <c r="Q69" s="1"/>
      <c r="R69" s="1"/>
      <c r="S69" s="1"/>
    </row>
    <row r="70" spans="16:19">
      <c r="P70" s="1"/>
      <c r="Q70" s="1"/>
      <c r="R70" s="1"/>
      <c r="S70" s="1"/>
    </row>
    <row r="71" spans="16:19">
      <c r="P71" s="1"/>
      <c r="Q71" s="1"/>
      <c r="R71" s="1"/>
      <c r="S71" s="1"/>
    </row>
    <row r="72" spans="16:19">
      <c r="P72" s="1"/>
      <c r="Q72" s="1"/>
      <c r="R72" s="1"/>
      <c r="S72" s="1"/>
    </row>
    <row r="73" spans="16:19">
      <c r="P73" s="1"/>
      <c r="Q73" s="1"/>
      <c r="R73" s="1"/>
      <c r="S73" s="1"/>
    </row>
    <row r="74" spans="16:19">
      <c r="P74" s="1"/>
      <c r="Q74" s="1"/>
      <c r="R74" s="1"/>
      <c r="S74" s="1"/>
    </row>
    <row r="75" spans="16:19">
      <c r="P75" s="1"/>
      <c r="Q75" s="1"/>
      <c r="R75" s="1"/>
      <c r="S75" s="1"/>
    </row>
    <row r="76" spans="16:19">
      <c r="P76" s="1"/>
      <c r="Q76" s="1"/>
      <c r="R76" s="1"/>
      <c r="S76" s="1"/>
    </row>
    <row r="77" spans="16:19">
      <c r="P77" s="1"/>
      <c r="Q77" s="1"/>
      <c r="R77" s="1"/>
      <c r="S77" s="1"/>
    </row>
    <row r="78" spans="16:19">
      <c r="P78" s="1"/>
      <c r="Q78" s="1"/>
      <c r="R78" s="1"/>
      <c r="S78" s="1"/>
    </row>
    <row r="79" spans="16:19">
      <c r="P79" s="1"/>
      <c r="Q79" s="1"/>
      <c r="R79" s="1"/>
      <c r="S79" s="1"/>
    </row>
    <row r="80" spans="16:19">
      <c r="P80" s="1"/>
      <c r="Q80" s="1"/>
      <c r="R80" s="1"/>
      <c r="S80" s="1"/>
    </row>
    <row r="81" spans="16:19">
      <c r="P81" s="1"/>
      <c r="Q81" s="1"/>
      <c r="R81" s="1"/>
      <c r="S81" s="1"/>
    </row>
    <row r="82" spans="16:19">
      <c r="P82" s="1"/>
      <c r="Q82" s="1"/>
      <c r="R82" s="1"/>
      <c r="S82" s="1"/>
    </row>
    <row r="83" spans="16:19">
      <c r="P83" s="1"/>
      <c r="Q83" s="1"/>
      <c r="R83" s="1"/>
      <c r="S83" s="1"/>
    </row>
    <row r="84" spans="16:19">
      <c r="P84" s="1"/>
      <c r="Q84" s="1"/>
      <c r="R84" s="1"/>
      <c r="S84" s="1"/>
    </row>
    <row r="85" spans="16:19">
      <c r="P85" s="1"/>
      <c r="Q85" s="1"/>
      <c r="R85" s="1"/>
      <c r="S85" s="1"/>
    </row>
    <row r="86" spans="16:19">
      <c r="P86" s="1"/>
      <c r="Q86" s="1"/>
      <c r="R86" s="1"/>
      <c r="S86" s="1"/>
    </row>
    <row r="87" spans="16:19">
      <c r="P87" s="1"/>
      <c r="Q87" s="1"/>
      <c r="R87" s="1"/>
      <c r="S87" s="1"/>
    </row>
    <row r="88" spans="16:19">
      <c r="P88" s="1"/>
      <c r="Q88" s="1"/>
      <c r="R88" s="1"/>
      <c r="S88" s="1"/>
    </row>
    <row r="89" spans="16:19">
      <c r="P89" s="1"/>
      <c r="Q89" s="1"/>
      <c r="R89" s="1"/>
      <c r="S89" s="1"/>
    </row>
    <row r="90" spans="16:19">
      <c r="P90" s="1"/>
      <c r="Q90" s="1"/>
      <c r="R90" s="1"/>
      <c r="S90" s="1"/>
    </row>
    <row r="91" spans="16:19">
      <c r="P91" s="1"/>
      <c r="Q91" s="1"/>
      <c r="R91" s="1"/>
      <c r="S91" s="1"/>
    </row>
    <row r="92" spans="16:19">
      <c r="P92" s="1"/>
      <c r="Q92" s="1"/>
      <c r="R92" s="1"/>
      <c r="S92" s="1"/>
    </row>
    <row r="93" spans="16:19">
      <c r="P93" s="1"/>
      <c r="Q93" s="1"/>
      <c r="R93" s="1"/>
      <c r="S93" s="1"/>
    </row>
    <row r="94" spans="16:19">
      <c r="P94" s="1"/>
      <c r="Q94" s="1"/>
      <c r="R94" s="1"/>
      <c r="S94" s="1"/>
    </row>
    <row r="95" spans="16:19">
      <c r="P95" s="1"/>
      <c r="Q95" s="1"/>
      <c r="R95" s="1"/>
      <c r="S95" s="1"/>
    </row>
    <row r="96" spans="16:19">
      <c r="P96" s="1"/>
      <c r="Q96" s="1"/>
      <c r="R96" s="1"/>
      <c r="S96" s="1"/>
    </row>
    <row r="97" spans="16:19">
      <c r="P97" s="1"/>
      <c r="Q97" s="1"/>
      <c r="R97" s="1"/>
      <c r="S97" s="1"/>
    </row>
    <row r="98" spans="16:19">
      <c r="P98" s="1"/>
      <c r="Q98" s="1"/>
      <c r="R98" s="1"/>
      <c r="S98" s="1"/>
    </row>
    <row r="99" spans="16:19">
      <c r="P99" s="1"/>
      <c r="Q99" s="1"/>
      <c r="R99" s="1"/>
      <c r="S99" s="1"/>
    </row>
    <row r="100" spans="16:19">
      <c r="P100" s="1"/>
      <c r="Q100" s="1"/>
      <c r="R100" s="1"/>
      <c r="S100" s="1"/>
    </row>
    <row r="101" spans="16:19">
      <c r="P101" s="1"/>
      <c r="Q101" s="1"/>
      <c r="R101" s="1"/>
      <c r="S101" s="1"/>
    </row>
    <row r="102" spans="16:19">
      <c r="P102" s="1"/>
      <c r="Q102" s="1"/>
      <c r="R102" s="1"/>
      <c r="S102" s="1"/>
    </row>
    <row r="103" spans="16:19">
      <c r="P103" s="1"/>
      <c r="Q103" s="1"/>
      <c r="R103" s="1"/>
      <c r="S103" s="1"/>
    </row>
    <row r="104" spans="16:19">
      <c r="P104" s="1"/>
      <c r="Q104" s="1"/>
      <c r="R104" s="1"/>
      <c r="S104" s="1"/>
    </row>
    <row r="105" spans="16:19">
      <c r="P105" s="1"/>
      <c r="Q105" s="1"/>
      <c r="R105" s="1"/>
      <c r="S105" s="1"/>
    </row>
    <row r="106" spans="16:19">
      <c r="P106" s="1"/>
      <c r="Q106" s="1"/>
      <c r="R106" s="1"/>
      <c r="S106" s="1"/>
    </row>
    <row r="107" spans="16:19">
      <c r="P107" s="1"/>
      <c r="Q107" s="1"/>
      <c r="R107" s="1"/>
      <c r="S107" s="1"/>
    </row>
    <row r="108" spans="16:19">
      <c r="P108" s="1"/>
      <c r="Q108" s="1"/>
      <c r="R108" s="1"/>
      <c r="S108" s="1"/>
    </row>
    <row r="109" spans="16:19">
      <c r="P109" s="1"/>
      <c r="Q109" s="1"/>
      <c r="R109" s="1"/>
      <c r="S109" s="1"/>
    </row>
    <row r="110" spans="16:19">
      <c r="P110" s="1"/>
      <c r="Q110" s="1"/>
      <c r="R110" s="1"/>
      <c r="S110" s="1"/>
    </row>
    <row r="111" spans="16:19">
      <c r="P111" s="1"/>
      <c r="Q111" s="1"/>
      <c r="R111" s="1"/>
      <c r="S111" s="1"/>
    </row>
    <row r="112" spans="16:19">
      <c r="P112" s="1"/>
      <c r="Q112" s="1"/>
      <c r="R112" s="1"/>
      <c r="S112" s="1"/>
    </row>
    <row r="113" spans="16:19">
      <c r="P113" s="1"/>
      <c r="Q113" s="1"/>
      <c r="R113" s="1"/>
      <c r="S113" s="1"/>
    </row>
    <row r="114" spans="16:19">
      <c r="P114" s="1"/>
      <c r="Q114" s="1"/>
      <c r="R114" s="1"/>
      <c r="S114" s="1"/>
    </row>
    <row r="115" spans="16:19">
      <c r="P115" s="1"/>
      <c r="Q115" s="1"/>
      <c r="R115" s="1"/>
      <c r="S115" s="1"/>
    </row>
    <row r="116" spans="16:19">
      <c r="P116" s="1"/>
      <c r="Q116" s="1"/>
      <c r="R116" s="1"/>
      <c r="S116" s="1"/>
    </row>
    <row r="117" spans="16:19">
      <c r="P117" s="1"/>
      <c r="Q117" s="1"/>
      <c r="R117" s="1"/>
      <c r="S117" s="1"/>
    </row>
    <row r="118" spans="16:19">
      <c r="P118" s="1"/>
      <c r="Q118" s="1"/>
      <c r="R118" s="1"/>
      <c r="S118" s="1"/>
    </row>
    <row r="119" spans="16:19">
      <c r="P119" s="1"/>
      <c r="Q119" s="1"/>
      <c r="R119" s="1"/>
      <c r="S119" s="1"/>
    </row>
    <row r="120" spans="16:19">
      <c r="P120" s="1"/>
      <c r="Q120" s="1"/>
      <c r="R120" s="1"/>
      <c r="S120" s="1"/>
    </row>
    <row r="121" spans="16:19">
      <c r="P121" s="1"/>
      <c r="Q121" s="1"/>
      <c r="R121" s="1"/>
      <c r="S121" s="1"/>
    </row>
    <row r="122" spans="16:19">
      <c r="P122" s="1"/>
      <c r="Q122" s="1"/>
      <c r="R122" s="1"/>
      <c r="S122" s="1"/>
    </row>
    <row r="123" spans="16:19">
      <c r="P123" s="1"/>
      <c r="Q123" s="1"/>
      <c r="R123" s="1"/>
      <c r="S123" s="1"/>
    </row>
    <row r="124" spans="16:19">
      <c r="P124" s="1"/>
      <c r="Q124" s="1"/>
      <c r="R124" s="1"/>
      <c r="S124" s="1"/>
    </row>
    <row r="125" spans="16:19">
      <c r="P125" s="1"/>
      <c r="Q125" s="1"/>
      <c r="R125" s="1"/>
      <c r="S125" s="1"/>
    </row>
    <row r="126" spans="16:19">
      <c r="P126" s="1"/>
      <c r="Q126" s="1"/>
      <c r="R126" s="1"/>
      <c r="S126" s="1"/>
    </row>
    <row r="127" spans="16:19">
      <c r="P127" s="1"/>
      <c r="Q127" s="1"/>
      <c r="R127" s="1"/>
      <c r="S127" s="1"/>
    </row>
    <row r="128" spans="16:19">
      <c r="P128" s="1"/>
      <c r="Q128" s="1"/>
      <c r="R128" s="1"/>
      <c r="S128" s="1"/>
    </row>
    <row r="129" spans="16:19">
      <c r="P129" s="1"/>
      <c r="Q129" s="1"/>
      <c r="R129" s="1"/>
      <c r="S129" s="1"/>
    </row>
    <row r="130" spans="16:19">
      <c r="P130" s="1"/>
      <c r="Q130" s="1"/>
      <c r="R130" s="1"/>
      <c r="S130" s="1"/>
    </row>
    <row r="131" spans="16:19">
      <c r="P131" s="1"/>
      <c r="Q131" s="1"/>
      <c r="R131" s="1"/>
      <c r="S131" s="1"/>
    </row>
    <row r="132" spans="16:19">
      <c r="P132" s="1"/>
      <c r="Q132" s="1"/>
      <c r="R132" s="1"/>
      <c r="S132" s="1"/>
    </row>
    <row r="133" spans="16:19">
      <c r="P133" s="1"/>
      <c r="Q133" s="1"/>
      <c r="R133" s="1"/>
      <c r="S133" s="1"/>
    </row>
    <row r="134" spans="16:19">
      <c r="P134" s="1"/>
      <c r="Q134" s="1"/>
      <c r="R134" s="1"/>
      <c r="S134" s="1"/>
    </row>
    <row r="135" spans="16:19">
      <c r="P135" s="1"/>
      <c r="Q135" s="1"/>
      <c r="R135" s="1"/>
      <c r="S135" s="1"/>
    </row>
    <row r="136" spans="16:19">
      <c r="P136" s="1"/>
      <c r="Q136" s="1"/>
      <c r="R136" s="1"/>
      <c r="S136" s="1"/>
    </row>
    <row r="137" spans="16:19">
      <c r="P137" s="1"/>
      <c r="Q137" s="1"/>
      <c r="R137" s="1"/>
      <c r="S137" s="1"/>
    </row>
    <row r="138" spans="16:19">
      <c r="P138" s="1"/>
      <c r="Q138" s="1"/>
      <c r="R138" s="1"/>
      <c r="S138" s="1"/>
    </row>
    <row r="139" spans="16:19">
      <c r="P139" s="1"/>
      <c r="Q139" s="1"/>
      <c r="R139" s="1"/>
      <c r="S139" s="1"/>
    </row>
    <row r="140" spans="16:19">
      <c r="P140" s="1"/>
      <c r="Q140" s="1"/>
      <c r="R140" s="1"/>
      <c r="S140" s="1"/>
    </row>
    <row r="141" spans="16:19">
      <c r="P141" s="1"/>
      <c r="Q141" s="1"/>
      <c r="R141" s="1"/>
      <c r="S141" s="1"/>
    </row>
    <row r="142" spans="16:19">
      <c r="P142" s="1"/>
      <c r="Q142" s="1"/>
      <c r="R142" s="1"/>
      <c r="S142" s="1"/>
    </row>
    <row r="143" spans="16:19">
      <c r="P143" s="1"/>
      <c r="Q143" s="1"/>
      <c r="R143" s="1"/>
      <c r="S143" s="1"/>
    </row>
    <row r="144" spans="16:19">
      <c r="P144" s="1"/>
      <c r="Q144" s="1"/>
      <c r="R144" s="1"/>
      <c r="S144" s="1"/>
    </row>
    <row r="145" spans="16:19">
      <c r="P145" s="1"/>
      <c r="Q145" s="1"/>
      <c r="R145" s="1"/>
      <c r="S145" s="1"/>
    </row>
    <row r="146" spans="16:19">
      <c r="P146" s="1"/>
      <c r="Q146" s="1"/>
      <c r="R146" s="1"/>
      <c r="S146" s="1"/>
    </row>
    <row r="147" spans="16:19">
      <c r="P147" s="1"/>
      <c r="Q147" s="1"/>
      <c r="R147" s="1"/>
      <c r="S147" s="1"/>
    </row>
    <row r="148" spans="16:19">
      <c r="P148" s="1"/>
      <c r="Q148" s="1"/>
      <c r="R148" s="1"/>
      <c r="S148" s="1"/>
    </row>
    <row r="149" spans="16:19">
      <c r="P149" s="1"/>
      <c r="Q149" s="1"/>
      <c r="R149" s="1"/>
      <c r="S149" s="1"/>
    </row>
    <row r="150" spans="16:19">
      <c r="P150" s="1"/>
      <c r="Q150" s="1"/>
      <c r="R150" s="1"/>
      <c r="S150" s="1"/>
    </row>
    <row r="151" spans="16:19">
      <c r="P151" s="1"/>
      <c r="Q151" s="1"/>
      <c r="R151" s="1"/>
      <c r="S151" s="1"/>
    </row>
    <row r="152" spans="16:19">
      <c r="P152" s="1"/>
      <c r="Q152" s="1"/>
      <c r="R152" s="1"/>
      <c r="S152" s="1"/>
    </row>
    <row r="153" spans="16:19">
      <c r="P153" s="1"/>
      <c r="Q153" s="1"/>
      <c r="R153" s="1"/>
      <c r="S153" s="1"/>
    </row>
    <row r="154" spans="16:19">
      <c r="P154" s="1"/>
      <c r="Q154" s="1"/>
      <c r="R154" s="1"/>
      <c r="S154" s="1"/>
    </row>
    <row r="155" spans="16:19">
      <c r="P155" s="1"/>
      <c r="Q155" s="1"/>
      <c r="R155" s="1"/>
      <c r="S155" s="1"/>
    </row>
    <row r="156" spans="16:19">
      <c r="P156" s="1"/>
      <c r="Q156" s="1"/>
      <c r="R156" s="1"/>
      <c r="S156" s="1"/>
    </row>
    <row r="157" spans="16:19">
      <c r="P157" s="1"/>
      <c r="Q157" s="1"/>
      <c r="R157" s="1"/>
      <c r="S157" s="1"/>
    </row>
    <row r="158" spans="16:19">
      <c r="P158" s="1"/>
      <c r="Q158" s="1"/>
      <c r="R158" s="1"/>
      <c r="S158" s="1"/>
    </row>
    <row r="159" spans="16:19">
      <c r="P159" s="1"/>
      <c r="Q159" s="1"/>
      <c r="R159" s="1"/>
      <c r="S159" s="1"/>
    </row>
    <row r="160" spans="16:19">
      <c r="P160" s="1"/>
      <c r="Q160" s="1"/>
      <c r="R160" s="1"/>
      <c r="S160" s="1"/>
    </row>
    <row r="161" spans="16:19">
      <c r="P161" s="1"/>
      <c r="Q161" s="1"/>
      <c r="R161" s="1"/>
      <c r="S161" s="1"/>
    </row>
    <row r="162" spans="16:19">
      <c r="P162" s="1"/>
      <c r="Q162" s="1"/>
      <c r="R162" s="1"/>
      <c r="S162" s="1"/>
    </row>
    <row r="163" spans="16:19">
      <c r="P163" s="1"/>
      <c r="Q163" s="1"/>
      <c r="R163" s="1"/>
      <c r="S163" s="1"/>
    </row>
    <row r="164" spans="16:19">
      <c r="P164" s="1"/>
      <c r="Q164" s="1"/>
      <c r="R164" s="1"/>
      <c r="S164" s="1"/>
    </row>
    <row r="165" spans="16:19">
      <c r="P165" s="1"/>
      <c r="Q165" s="1"/>
      <c r="R165" s="1"/>
      <c r="S165" s="1"/>
    </row>
    <row r="166" spans="16:19">
      <c r="P166" s="1"/>
      <c r="Q166" s="1"/>
      <c r="R166" s="1"/>
      <c r="S166" s="1"/>
    </row>
    <row r="167" spans="16:19">
      <c r="P167" s="1"/>
      <c r="Q167" s="1"/>
      <c r="R167" s="1"/>
      <c r="S167" s="1"/>
    </row>
    <row r="168" spans="16:19">
      <c r="P168" s="1"/>
      <c r="Q168" s="1"/>
      <c r="R168" s="1"/>
      <c r="S168" s="1"/>
    </row>
    <row r="169" spans="16:19">
      <c r="P169" s="1"/>
      <c r="Q169" s="1"/>
      <c r="R169" s="1"/>
      <c r="S169" s="1"/>
    </row>
    <row r="170" spans="16:19">
      <c r="P170" s="1"/>
      <c r="Q170" s="1"/>
      <c r="R170" s="1"/>
      <c r="S170" s="1"/>
    </row>
    <row r="171" spans="16:19">
      <c r="P171" s="1"/>
      <c r="Q171" s="1"/>
      <c r="R171" s="1"/>
      <c r="S171" s="1"/>
    </row>
    <row r="172" spans="16:19">
      <c r="P172" s="1"/>
      <c r="Q172" s="1"/>
      <c r="R172" s="1"/>
      <c r="S172" s="1"/>
    </row>
    <row r="173" spans="16:19">
      <c r="P173" s="1"/>
      <c r="Q173" s="1"/>
      <c r="R173" s="1"/>
      <c r="S173" s="1"/>
    </row>
    <row r="174" spans="16:19">
      <c r="P174" s="1"/>
      <c r="Q174" s="1"/>
      <c r="R174" s="1"/>
      <c r="S174" s="1"/>
    </row>
    <row r="175" spans="16:19">
      <c r="P175" s="1"/>
      <c r="Q175" s="1"/>
      <c r="R175" s="1"/>
      <c r="S175" s="1"/>
    </row>
    <row r="176" spans="16:19">
      <c r="P176" s="1"/>
      <c r="Q176" s="1"/>
      <c r="R176" s="1"/>
      <c r="S176" s="1"/>
    </row>
    <row r="177" spans="16:19">
      <c r="P177" s="1"/>
      <c r="Q177" s="1"/>
      <c r="R177" s="1"/>
      <c r="S177" s="1"/>
    </row>
    <row r="178" spans="16:19">
      <c r="P178" s="1"/>
      <c r="Q178" s="1"/>
      <c r="R178" s="1"/>
      <c r="S178" s="1"/>
    </row>
    <row r="179" spans="16:19">
      <c r="P179" s="1"/>
      <c r="Q179" s="1"/>
      <c r="R179" s="1"/>
      <c r="S179" s="1"/>
    </row>
    <row r="180" spans="16:19">
      <c r="P180" s="1"/>
      <c r="Q180" s="1"/>
      <c r="R180" s="1"/>
      <c r="S180" s="1"/>
    </row>
    <row r="181" spans="16:19">
      <c r="P181" s="1"/>
      <c r="Q181" s="1"/>
      <c r="R181" s="1"/>
      <c r="S181" s="1"/>
    </row>
    <row r="182" spans="16:19">
      <c r="P182" s="1"/>
      <c r="Q182" s="1"/>
      <c r="R182" s="1"/>
      <c r="S182" s="1"/>
    </row>
    <row r="183" spans="16:19">
      <c r="P183" s="1"/>
      <c r="Q183" s="1"/>
      <c r="R183" s="1"/>
      <c r="S183" s="1"/>
    </row>
  </sheetData>
  <conditionalFormatting sqref="C1">
    <cfRule type="containsText" dxfId="0" priority="1" operator="containsText" text="Wahlkarten">
      <formula>NOT(ISERROR(SEARCH("Wahlkarten",C1)))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33DB-783C-A44C-AA8D-C2F18CB7E0F2}">
  <dimension ref="A1:D51"/>
  <sheetViews>
    <sheetView zoomScale="257" zoomScaleNormal="257" workbookViewId="0">
      <selection activeCell="C2" sqref="C2"/>
    </sheetView>
  </sheetViews>
  <sheetFormatPr baseColWidth="10" defaultColWidth="11.5" defaultRowHeight="15"/>
  <sheetData>
    <row r="1" spans="1:4">
      <c r="A1" t="s">
        <v>163</v>
      </c>
      <c r="B1" t="s">
        <v>1</v>
      </c>
      <c r="C1" t="s">
        <v>164</v>
      </c>
      <c r="D1" t="s">
        <v>182</v>
      </c>
    </row>
    <row r="2" spans="1:4">
      <c r="A2" t="s">
        <v>153</v>
      </c>
      <c r="B2">
        <v>7</v>
      </c>
      <c r="C2">
        <f>INDEX('WKErgebnisse 17'!$C$2:$C$50,MATCH(A2,'WKErgebnisse 17'!$A$2:$A$50,0))</f>
        <v>194630</v>
      </c>
      <c r="D2">
        <f>_xlfn.FLOOR.MATH(C2/B2)+1</f>
        <v>27805</v>
      </c>
    </row>
    <row r="3" spans="1:4">
      <c r="A3" t="s">
        <v>154</v>
      </c>
      <c r="B3">
        <v>13</v>
      </c>
      <c r="C3">
        <f>INDEX('WKErgebnisse 17'!$C$2:$C$50,MATCH(A3,'WKErgebnisse 17'!$A$2:$A$50,0))</f>
        <v>340788</v>
      </c>
      <c r="D3">
        <f t="shared" ref="D3:D10" si="0">_xlfn.FLOOR.MATH(C3/B3)+1</f>
        <v>26215</v>
      </c>
    </row>
    <row r="4" spans="1:4">
      <c r="A4" t="s">
        <v>155</v>
      </c>
      <c r="B4">
        <v>37</v>
      </c>
      <c r="C4">
        <f>INDEX('WKErgebnisse 17'!$C$2:$C$50,MATCH(A4,'WKErgebnisse 17'!$A$2:$A$50,0))</f>
        <v>1079539</v>
      </c>
      <c r="D4">
        <f t="shared" si="0"/>
        <v>29177</v>
      </c>
    </row>
    <row r="5" spans="1:4">
      <c r="A5" t="s">
        <v>156</v>
      </c>
      <c r="B5">
        <v>32</v>
      </c>
      <c r="C5">
        <f>INDEX('WKErgebnisse 17'!$C$2:$C$50,MATCH(A5,'WKErgebnisse 17'!$A$2:$A$50,0))</f>
        <v>892075</v>
      </c>
      <c r="D5">
        <f t="shared" si="0"/>
        <v>27878</v>
      </c>
    </row>
    <row r="6" spans="1:4">
      <c r="A6" t="s">
        <v>157</v>
      </c>
      <c r="B6">
        <v>11</v>
      </c>
      <c r="C6">
        <f>INDEX('WKErgebnisse 17'!$C$2:$C$50,MATCH(A6,'WKErgebnisse 17'!$A$2:$A$50,0))</f>
        <v>315783</v>
      </c>
      <c r="D6">
        <f t="shared" si="0"/>
        <v>28708</v>
      </c>
    </row>
    <row r="7" spans="1:4">
      <c r="A7" t="s">
        <v>158</v>
      </c>
      <c r="B7">
        <v>27</v>
      </c>
      <c r="C7">
        <f>INDEX('WKErgebnisse 17'!$C$2:$C$50,MATCH(A7,'WKErgebnisse 17'!$A$2:$A$50,0))</f>
        <v>768135</v>
      </c>
      <c r="D7">
        <f t="shared" si="0"/>
        <v>28450</v>
      </c>
    </row>
    <row r="8" spans="1:4">
      <c r="A8" t="s">
        <v>159</v>
      </c>
      <c r="B8">
        <v>15</v>
      </c>
      <c r="C8">
        <f>INDEX('WKErgebnisse 17'!$C$2:$C$50,MATCH(A8,'WKErgebnisse 17'!$A$2:$A$50,0))</f>
        <v>411422</v>
      </c>
      <c r="D8">
        <f t="shared" si="0"/>
        <v>27429</v>
      </c>
    </row>
    <row r="9" spans="1:4">
      <c r="A9" t="s">
        <v>160</v>
      </c>
      <c r="B9">
        <v>8</v>
      </c>
      <c r="C9">
        <f>INDEX('WKErgebnisse 17'!$C$2:$C$50,MATCH(A9,'WKErgebnisse 17'!$A$2:$A$50,0))</f>
        <v>195885</v>
      </c>
      <c r="D9">
        <f t="shared" si="0"/>
        <v>24486</v>
      </c>
    </row>
    <row r="10" spans="1:4">
      <c r="A10" t="s">
        <v>161</v>
      </c>
      <c r="B10">
        <v>33</v>
      </c>
      <c r="C10">
        <f>INDEX('WKErgebnisse 17'!$C$2:$C$50,MATCH(A10,'WKErgebnisse 17'!$A$2:$A$50,0))</f>
        <v>871672</v>
      </c>
      <c r="D10">
        <f t="shared" si="0"/>
        <v>26415</v>
      </c>
    </row>
    <row r="12" spans="1:4">
      <c r="A12" t="s">
        <v>165</v>
      </c>
      <c r="B12" t="s">
        <v>1</v>
      </c>
      <c r="C12" t="s">
        <v>182</v>
      </c>
    </row>
    <row r="13" spans="1:4">
      <c r="A13" t="s">
        <v>75</v>
      </c>
      <c r="B13">
        <v>4</v>
      </c>
      <c r="C13" cm="1">
        <f t="array" ref="C13">INDEX($D$2:$D$10,_xlfn.NUMBERVALUE(MID(A13,2,1)))</f>
        <v>27805</v>
      </c>
    </row>
    <row r="14" spans="1:4">
      <c r="A14" t="s">
        <v>77</v>
      </c>
      <c r="B14">
        <v>3</v>
      </c>
      <c r="C14" cm="1">
        <f t="array" ref="C14">INDEX($D$2:$D$10,_xlfn.NUMBERVALUE(MID(A14,2,1)))</f>
        <v>27805</v>
      </c>
    </row>
    <row r="15" spans="1:4">
      <c r="A15" t="s">
        <v>79</v>
      </c>
      <c r="B15">
        <v>3</v>
      </c>
      <c r="C15" cm="1">
        <f t="array" ref="C15">INDEX($D$2:$D$10,_xlfn.NUMBERVALUE(MID(A15,2,1)))</f>
        <v>26215</v>
      </c>
    </row>
    <row r="16" spans="1:4">
      <c r="A16" t="s">
        <v>81</v>
      </c>
      <c r="B16">
        <v>3</v>
      </c>
      <c r="C16" cm="1">
        <f t="array" ref="C16">INDEX($D$2:$D$10,_xlfn.NUMBERVALUE(MID(A16,2,1)))</f>
        <v>26215</v>
      </c>
    </row>
    <row r="17" spans="1:3">
      <c r="A17" t="s">
        <v>83</v>
      </c>
      <c r="B17">
        <v>3</v>
      </c>
      <c r="C17" cm="1">
        <f t="array" ref="C17">INDEX($D$2:$D$10,_xlfn.NUMBERVALUE(MID(A17,2,1)))</f>
        <v>26215</v>
      </c>
    </row>
    <row r="18" spans="1:3">
      <c r="A18" t="s">
        <v>85</v>
      </c>
      <c r="B18">
        <v>4</v>
      </c>
      <c r="C18" cm="1">
        <f t="array" ref="C18">INDEX($D$2:$D$10,_xlfn.NUMBERVALUE(MID(A18,2,1)))</f>
        <v>26215</v>
      </c>
    </row>
    <row r="19" spans="1:3">
      <c r="A19" t="s">
        <v>87</v>
      </c>
      <c r="B19">
        <v>5</v>
      </c>
      <c r="C19" cm="1">
        <f t="array" ref="C19">INDEX($D$2:$D$10,_xlfn.NUMBERVALUE(MID(A19,2,1)))</f>
        <v>29177</v>
      </c>
    </row>
    <row r="20" spans="1:3">
      <c r="A20" t="s">
        <v>89</v>
      </c>
      <c r="B20">
        <v>5</v>
      </c>
      <c r="C20" cm="1">
        <f t="array" ref="C20">INDEX($D$2:$D$10,_xlfn.NUMBERVALUE(MID(A20,2,1)))</f>
        <v>29177</v>
      </c>
    </row>
    <row r="21" spans="1:3">
      <c r="A21" t="s">
        <v>91</v>
      </c>
      <c r="B21">
        <v>6</v>
      </c>
      <c r="C21" cm="1">
        <f t="array" ref="C21">INDEX($D$2:$D$10,_xlfn.NUMBERVALUE(MID(A21,2,1)))</f>
        <v>29177</v>
      </c>
    </row>
    <row r="22" spans="1:3">
      <c r="A22" t="s">
        <v>93</v>
      </c>
      <c r="B22">
        <v>7</v>
      </c>
      <c r="C22" cm="1">
        <f t="array" ref="C22">INDEX($D$2:$D$10,_xlfn.NUMBERVALUE(MID(A22,2,1)))</f>
        <v>29177</v>
      </c>
    </row>
    <row r="23" spans="1:3">
      <c r="A23" t="s">
        <v>95</v>
      </c>
      <c r="B23">
        <v>5</v>
      </c>
      <c r="C23" cm="1">
        <f t="array" ref="C23">INDEX($D$2:$D$10,_xlfn.NUMBERVALUE(MID(A23,2,1)))</f>
        <v>29177</v>
      </c>
    </row>
    <row r="24" spans="1:3">
      <c r="A24" t="s">
        <v>97</v>
      </c>
      <c r="B24">
        <v>5</v>
      </c>
      <c r="C24" cm="1">
        <f t="array" ref="C24">INDEX($D$2:$D$10,_xlfn.NUMBERVALUE(MID(A24,2,1)))</f>
        <v>29177</v>
      </c>
    </row>
    <row r="25" spans="1:3">
      <c r="A25" t="s">
        <v>99</v>
      </c>
      <c r="B25">
        <v>4</v>
      </c>
      <c r="C25" cm="1">
        <f t="array" ref="C25">INDEX($D$2:$D$10,_xlfn.NUMBERVALUE(MID(A25,2,1)))</f>
        <v>29177</v>
      </c>
    </row>
    <row r="26" spans="1:3">
      <c r="A26" t="s">
        <v>101</v>
      </c>
      <c r="B26">
        <v>7</v>
      </c>
      <c r="C26" cm="1">
        <f t="array" ref="C26">INDEX($D$2:$D$10,_xlfn.NUMBERVALUE(MID(A26,2,1)))</f>
        <v>27878</v>
      </c>
    </row>
    <row r="27" spans="1:3">
      <c r="A27" t="s">
        <v>103</v>
      </c>
      <c r="B27">
        <v>5</v>
      </c>
      <c r="C27" cm="1">
        <f t="array" ref="C27">INDEX($D$2:$D$10,_xlfn.NUMBERVALUE(MID(A27,2,1)))</f>
        <v>27878</v>
      </c>
    </row>
    <row r="28" spans="1:3">
      <c r="A28" t="s">
        <v>105</v>
      </c>
      <c r="B28">
        <v>8</v>
      </c>
      <c r="C28" cm="1">
        <f t="array" ref="C28">INDEX($D$2:$D$10,_xlfn.NUMBERVALUE(MID(A28,2,1)))</f>
        <v>27878</v>
      </c>
    </row>
    <row r="29" spans="1:3">
      <c r="A29" t="s">
        <v>107</v>
      </c>
      <c r="B29">
        <v>6</v>
      </c>
      <c r="C29" cm="1">
        <f t="array" ref="C29">INDEX($D$2:$D$10,_xlfn.NUMBERVALUE(MID(A29,2,1)))</f>
        <v>27878</v>
      </c>
    </row>
    <row r="30" spans="1:3">
      <c r="A30" t="s">
        <v>109</v>
      </c>
      <c r="B30">
        <v>6</v>
      </c>
      <c r="C30" cm="1">
        <f t="array" ref="C30">INDEX($D$2:$D$10,_xlfn.NUMBERVALUE(MID(A30,2,1)))</f>
        <v>27878</v>
      </c>
    </row>
    <row r="31" spans="1:3">
      <c r="A31" t="s">
        <v>111</v>
      </c>
      <c r="B31">
        <v>3</v>
      </c>
      <c r="C31" cm="1">
        <f t="array" ref="C31">INDEX($D$2:$D$10,_xlfn.NUMBERVALUE(MID(A31,2,1)))</f>
        <v>28708</v>
      </c>
    </row>
    <row r="32" spans="1:3">
      <c r="A32" t="s">
        <v>113</v>
      </c>
      <c r="B32">
        <v>4</v>
      </c>
      <c r="C32" cm="1">
        <f t="array" ref="C32">INDEX($D$2:$D$10,_xlfn.NUMBERVALUE(MID(A32,2,1)))</f>
        <v>28708</v>
      </c>
    </row>
    <row r="33" spans="1:3">
      <c r="A33" t="s">
        <v>115</v>
      </c>
      <c r="B33">
        <v>4</v>
      </c>
      <c r="C33" cm="1">
        <f t="array" ref="C33">INDEX($D$2:$D$10,_xlfn.NUMBERVALUE(MID(A33,2,1)))</f>
        <v>28708</v>
      </c>
    </row>
    <row r="34" spans="1:3">
      <c r="A34" t="s">
        <v>117</v>
      </c>
      <c r="B34">
        <v>9</v>
      </c>
      <c r="C34" cm="1">
        <f t="array" ref="C34">INDEX($D$2:$D$10,_xlfn.NUMBERVALUE(MID(A34,2,1)))</f>
        <v>28450</v>
      </c>
    </row>
    <row r="35" spans="1:3">
      <c r="A35" t="s">
        <v>119</v>
      </c>
      <c r="B35">
        <v>6</v>
      </c>
      <c r="C35" cm="1">
        <f t="array" ref="C35">INDEX($D$2:$D$10,_xlfn.NUMBERVALUE(MID(A35,2,1)))</f>
        <v>28450</v>
      </c>
    </row>
    <row r="36" spans="1:3">
      <c r="A36" t="s">
        <v>121</v>
      </c>
      <c r="B36">
        <v>4</v>
      </c>
      <c r="C36" cm="1">
        <f t="array" ref="C36">INDEX($D$2:$D$10,_xlfn.NUMBERVALUE(MID(A36,2,1)))</f>
        <v>28450</v>
      </c>
    </row>
    <row r="37" spans="1:3">
      <c r="A37" t="s">
        <v>123</v>
      </c>
      <c r="B37">
        <v>8</v>
      </c>
      <c r="C37" cm="1">
        <f t="array" ref="C37">INDEX($D$2:$D$10,_xlfn.NUMBERVALUE(MID(A37,2,1)))</f>
        <v>28450</v>
      </c>
    </row>
    <row r="38" spans="1:3">
      <c r="A38" t="s">
        <v>125</v>
      </c>
      <c r="B38">
        <v>2</v>
      </c>
      <c r="C38" cm="1">
        <f t="array" ref="C38">INDEX($D$2:$D$10,_xlfn.NUMBERVALUE(MID(A38,2,1)))</f>
        <v>27429</v>
      </c>
    </row>
    <row r="39" spans="1:3">
      <c r="A39" t="s">
        <v>127</v>
      </c>
      <c r="B39">
        <v>5</v>
      </c>
      <c r="C39" cm="1">
        <f t="array" ref="C39">INDEX($D$2:$D$10,_xlfn.NUMBERVALUE(MID(A39,2,1)))</f>
        <v>27429</v>
      </c>
    </row>
    <row r="40" spans="1:3">
      <c r="A40" t="s">
        <v>129</v>
      </c>
      <c r="B40">
        <v>4</v>
      </c>
      <c r="C40" cm="1">
        <f t="array" ref="C40">INDEX($D$2:$D$10,_xlfn.NUMBERVALUE(MID(A40,2,1)))</f>
        <v>27429</v>
      </c>
    </row>
    <row r="41" spans="1:3">
      <c r="A41" t="s">
        <v>131</v>
      </c>
      <c r="B41">
        <v>3</v>
      </c>
      <c r="C41" cm="1">
        <f t="array" ref="C41">INDEX($D$2:$D$10,_xlfn.NUMBERVALUE(MID(A41,2,1)))</f>
        <v>27429</v>
      </c>
    </row>
    <row r="42" spans="1:3">
      <c r="A42" t="s">
        <v>133</v>
      </c>
      <c r="B42">
        <v>1</v>
      </c>
      <c r="C42" cm="1">
        <f t="array" ref="C42">INDEX($D$2:$D$10,_xlfn.NUMBERVALUE(MID(A42,2,1)))</f>
        <v>27429</v>
      </c>
    </row>
    <row r="43" spans="1:3">
      <c r="A43" t="s">
        <v>135</v>
      </c>
      <c r="B43">
        <v>4</v>
      </c>
      <c r="C43" cm="1">
        <f t="array" ref="C43">INDEX($D$2:$D$10,_xlfn.NUMBERVALUE(MID(A43,2,1)))</f>
        <v>24486</v>
      </c>
    </row>
    <row r="44" spans="1:3">
      <c r="A44" t="s">
        <v>137</v>
      </c>
      <c r="B44">
        <v>4</v>
      </c>
      <c r="C44" cm="1">
        <f t="array" ref="C44">INDEX($D$2:$D$10,_xlfn.NUMBERVALUE(MID(A44,2,1)))</f>
        <v>24486</v>
      </c>
    </row>
    <row r="45" spans="1:3">
      <c r="A45" t="s">
        <v>139</v>
      </c>
      <c r="B45">
        <v>3</v>
      </c>
      <c r="C45" cm="1">
        <f t="array" ref="C45">INDEX($D$2:$D$10,_xlfn.NUMBERVALUE(MID(A45,2,1)))</f>
        <v>26415</v>
      </c>
    </row>
    <row r="46" spans="1:3">
      <c r="A46" t="s">
        <v>141</v>
      </c>
      <c r="B46">
        <v>3</v>
      </c>
      <c r="C46" cm="1">
        <f t="array" ref="C46">INDEX($D$2:$D$10,_xlfn.NUMBERVALUE(MID(A46,2,1)))</f>
        <v>26415</v>
      </c>
    </row>
    <row r="47" spans="1:3">
      <c r="A47" t="s">
        <v>143</v>
      </c>
      <c r="B47">
        <v>3</v>
      </c>
      <c r="C47" cm="1">
        <f t="array" ref="C47">INDEX($D$2:$D$10,_xlfn.NUMBERVALUE(MID(A47,2,1)))</f>
        <v>26415</v>
      </c>
    </row>
    <row r="48" spans="1:3">
      <c r="A48" t="s">
        <v>145</v>
      </c>
      <c r="B48">
        <v>7</v>
      </c>
      <c r="C48" cm="1">
        <f t="array" ref="C48">INDEX($D$2:$D$10,_xlfn.NUMBERVALUE(MID(A48,2,1)))</f>
        <v>26415</v>
      </c>
    </row>
    <row r="49" spans="1:3">
      <c r="A49" t="s">
        <v>147</v>
      </c>
      <c r="B49">
        <v>6</v>
      </c>
      <c r="C49" cm="1">
        <f t="array" ref="C49">INDEX($D$2:$D$10,_xlfn.NUMBERVALUE(MID(A49,2,1)))</f>
        <v>26415</v>
      </c>
    </row>
    <row r="50" spans="1:3">
      <c r="A50" t="s">
        <v>149</v>
      </c>
      <c r="B50">
        <v>5</v>
      </c>
      <c r="C50" cm="1">
        <f t="array" ref="C50">INDEX($D$2:$D$10,_xlfn.NUMBERVALUE(MID(A50,2,1)))</f>
        <v>26415</v>
      </c>
    </row>
    <row r="51" spans="1:3">
      <c r="A51" t="s">
        <v>151</v>
      </c>
      <c r="B51">
        <v>6</v>
      </c>
      <c r="C51" cm="1">
        <f t="array" ref="C51">INDEX($D$2:$D$10,_xlfn.NUMBERVALUE(MID(A51,2,1)))</f>
        <v>26415</v>
      </c>
    </row>
  </sheetData>
  <phoneticPr fontId="2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79C1-FE40-EA4A-AB28-4CEED10373F4}">
  <dimension ref="A1:S307"/>
  <sheetViews>
    <sheetView topLeftCell="A43" zoomScale="261" zoomScaleNormal="204" workbookViewId="0">
      <selection activeCell="C63" sqref="C63"/>
    </sheetView>
  </sheetViews>
  <sheetFormatPr baseColWidth="10" defaultColWidth="11.5" defaultRowHeight="15"/>
  <cols>
    <col min="1" max="1" width="6" customWidth="1"/>
    <col min="2" max="2" width="4.33203125" bestFit="1" customWidth="1"/>
    <col min="3" max="8" width="8.83203125" customWidth="1"/>
    <col min="9" max="11" width="5.5" bestFit="1" customWidth="1"/>
    <col min="12" max="12" width="6" bestFit="1" customWidth="1"/>
    <col min="13" max="13" width="5.5" bestFit="1" customWidth="1"/>
    <col min="14" max="14" width="6.1640625" bestFit="1" customWidth="1"/>
    <col min="15" max="18" width="5.5" bestFit="1" customWidth="1"/>
  </cols>
  <sheetData>
    <row r="1" spans="1:19">
      <c r="A1" t="s">
        <v>166</v>
      </c>
    </row>
    <row r="2" spans="1:19">
      <c r="A2" t="s">
        <v>165</v>
      </c>
      <c r="B2" t="s">
        <v>163</v>
      </c>
      <c r="C2" s="1" t="str">
        <f>'WKErgebnisse 17'!D1</f>
        <v>SPÖ</v>
      </c>
      <c r="D2" s="1" t="str">
        <f>'WKErgebnisse 17'!E1</f>
        <v>ÖVP</v>
      </c>
      <c r="E2" s="1" t="str">
        <f>'WKErgebnisse 17'!F1</f>
        <v>FPÖ</v>
      </c>
      <c r="F2" s="1" t="str">
        <f>'WKErgebnisse 17'!G1</f>
        <v>GRÜNE</v>
      </c>
      <c r="G2" s="1" t="str">
        <f>'WKErgebnisse 17'!H1</f>
        <v>NEOS</v>
      </c>
      <c r="H2" s="1" t="str">
        <f>'WKErgebnisse 17'!I1</f>
        <v>PILZ</v>
      </c>
      <c r="I2" s="1" t="str">
        <f>'WKErgebnisse 17'!J1</f>
        <v>GILT</v>
      </c>
      <c r="J2" s="1" t="str">
        <f>'WKErgebnisse 17'!K1</f>
        <v>FLÖ</v>
      </c>
      <c r="K2" s="1" t="str">
        <f>'WKErgebnisse 17'!L1</f>
        <v>KPÖ</v>
      </c>
      <c r="L2" s="1" t="str">
        <f>'WKErgebnisse 17'!M1</f>
        <v>WEIßE</v>
      </c>
      <c r="M2" s="1" t="str">
        <f>'WKErgebnisse 17'!N1</f>
        <v>SLP</v>
      </c>
      <c r="N2" s="1" t="str">
        <f>'WKErgebnisse 17'!O1</f>
        <v>EUAUS</v>
      </c>
      <c r="O2" s="1" t="str">
        <f>'WKErgebnisse 17'!P1</f>
        <v>M</v>
      </c>
      <c r="P2" s="1" t="str">
        <f>'WKErgebnisse 17'!Q1</f>
        <v>CPÖ</v>
      </c>
      <c r="Q2" s="1" t="str">
        <f>'WKErgebnisse 17'!R1</f>
        <v>NBZ</v>
      </c>
      <c r="R2" s="1" t="str">
        <f>'WKErgebnisse 17'!S1</f>
        <v>ODP</v>
      </c>
      <c r="S2" s="1"/>
    </row>
    <row r="3" spans="1:19">
      <c r="A3" t="str">
        <f>MID('WKErgebnisse 17'!A2,2,2)</f>
        <v>1A</v>
      </c>
      <c r="B3">
        <f>_xlfn.NUMBERVALUE(MID(A3,1,1))</f>
        <v>1</v>
      </c>
      <c r="C3">
        <f>_xlfn.FLOOR.MATH('WKErgebnisse 17'!D2/'Wahlzahlen 17'!$C13)</f>
        <v>1</v>
      </c>
      <c r="D3">
        <f>_xlfn.FLOOR.MATH('WKErgebnisse 17'!E2/'Wahlzahlen 17'!$C13)</f>
        <v>1</v>
      </c>
      <c r="E3">
        <f>_xlfn.FLOOR.MATH('WKErgebnisse 17'!F2/'Wahlzahlen 17'!$C13)</f>
        <v>0</v>
      </c>
      <c r="F3">
        <f>_xlfn.FLOOR.MATH('WKErgebnisse 17'!G2/'Wahlzahlen 17'!$C13)</f>
        <v>0</v>
      </c>
      <c r="G3">
        <f>_xlfn.FLOOR.MATH('WKErgebnisse 17'!H2/'Wahlzahlen 17'!$C13)</f>
        <v>0</v>
      </c>
      <c r="H3">
        <f>_xlfn.FLOOR.MATH('WKErgebnisse 17'!I2/'Wahlzahlen 17'!$C13)</f>
        <v>0</v>
      </c>
      <c r="I3">
        <f>_xlfn.FLOOR.MATH('WKErgebnisse 17'!J2/'Wahlzahlen 17'!$C13)</f>
        <v>0</v>
      </c>
      <c r="J3">
        <f>_xlfn.FLOOR.MATH('WKErgebnisse 17'!K2/'Wahlzahlen 17'!$C13)</f>
        <v>0</v>
      </c>
      <c r="K3">
        <f>_xlfn.FLOOR.MATH('WKErgebnisse 17'!L2/'Wahlzahlen 17'!$C13)</f>
        <v>0</v>
      </c>
      <c r="L3">
        <f>_xlfn.FLOOR.MATH('WKErgebnisse 17'!M2/'Wahlzahlen 17'!$C13)</f>
        <v>0</v>
      </c>
      <c r="M3">
        <f>_xlfn.FLOOR.MATH('WKErgebnisse 17'!N2/'Wahlzahlen 17'!$C13)</f>
        <v>0</v>
      </c>
      <c r="N3">
        <f>_xlfn.FLOOR.MATH('WKErgebnisse 17'!O2/'Wahlzahlen 17'!$C13)</f>
        <v>0</v>
      </c>
      <c r="O3">
        <f>_xlfn.FLOOR.MATH('WKErgebnisse 17'!P2/'Wahlzahlen 17'!$C13)</f>
        <v>0</v>
      </c>
      <c r="P3">
        <f>_xlfn.FLOOR.MATH('WKErgebnisse 17'!Q2/'Wahlzahlen 17'!$C13)</f>
        <v>0</v>
      </c>
      <c r="Q3">
        <f>_xlfn.FLOOR.MATH('WKErgebnisse 17'!R2/'Wahlzahlen 17'!$C13)</f>
        <v>0</v>
      </c>
      <c r="R3">
        <f>_xlfn.FLOOR.MATH('WKErgebnisse 17'!S2/'Wahlzahlen 17'!$C13)</f>
        <v>0</v>
      </c>
    </row>
    <row r="4" spans="1:19">
      <c r="A4" t="str">
        <f>MID('WKErgebnisse 17'!A3,2,2)</f>
        <v>1B</v>
      </c>
      <c r="B4">
        <f t="shared" ref="B4:B41" si="0">_xlfn.NUMBERVALUE(MID(A4,1,1))</f>
        <v>1</v>
      </c>
      <c r="C4">
        <f>_xlfn.FLOOR.MATH('WKErgebnisse 17'!D3/'Wahlzahlen 17'!$C14)</f>
        <v>1</v>
      </c>
      <c r="D4">
        <f>_xlfn.FLOOR.MATH('WKErgebnisse 17'!E3/'Wahlzahlen 17'!$C14)</f>
        <v>1</v>
      </c>
      <c r="E4">
        <f>_xlfn.FLOOR.MATH('WKErgebnisse 17'!F3/'Wahlzahlen 17'!$C14)</f>
        <v>0</v>
      </c>
      <c r="F4">
        <f>_xlfn.FLOOR.MATH('WKErgebnisse 17'!G3/'Wahlzahlen 17'!$C14)</f>
        <v>0</v>
      </c>
      <c r="G4">
        <f>_xlfn.FLOOR.MATH('WKErgebnisse 17'!H3/'Wahlzahlen 17'!$C14)</f>
        <v>0</v>
      </c>
      <c r="H4">
        <f>_xlfn.FLOOR.MATH('WKErgebnisse 17'!I3/'Wahlzahlen 17'!$C14)</f>
        <v>0</v>
      </c>
      <c r="I4">
        <f>_xlfn.FLOOR.MATH('WKErgebnisse 17'!J3/'Wahlzahlen 17'!$C14)</f>
        <v>0</v>
      </c>
      <c r="J4">
        <f>_xlfn.FLOOR.MATH('WKErgebnisse 17'!K3/'Wahlzahlen 17'!$C14)</f>
        <v>0</v>
      </c>
      <c r="K4">
        <f>_xlfn.FLOOR.MATH('WKErgebnisse 17'!L3/'Wahlzahlen 17'!$C14)</f>
        <v>0</v>
      </c>
      <c r="L4">
        <f>_xlfn.FLOOR.MATH('WKErgebnisse 17'!M3/'Wahlzahlen 17'!$C14)</f>
        <v>0</v>
      </c>
      <c r="M4">
        <f>_xlfn.FLOOR.MATH('WKErgebnisse 17'!N3/'Wahlzahlen 17'!$C14)</f>
        <v>0</v>
      </c>
      <c r="N4">
        <f>_xlfn.FLOOR.MATH('WKErgebnisse 17'!O3/'Wahlzahlen 17'!$C14)</f>
        <v>0</v>
      </c>
      <c r="O4">
        <f>_xlfn.FLOOR.MATH('WKErgebnisse 17'!P3/'Wahlzahlen 17'!$C14)</f>
        <v>0</v>
      </c>
      <c r="P4">
        <f>_xlfn.FLOOR.MATH('WKErgebnisse 17'!Q3/'Wahlzahlen 17'!$C14)</f>
        <v>0</v>
      </c>
      <c r="Q4">
        <f>_xlfn.FLOOR.MATH('WKErgebnisse 17'!R3/'Wahlzahlen 17'!$C14)</f>
        <v>0</v>
      </c>
      <c r="R4">
        <f>_xlfn.FLOOR.MATH('WKErgebnisse 17'!S3/'Wahlzahlen 17'!$C14)</f>
        <v>0</v>
      </c>
    </row>
    <row r="5" spans="1:19">
      <c r="A5" t="str">
        <f>MID('WKErgebnisse 17'!A4,2,2)</f>
        <v>2A</v>
      </c>
      <c r="B5">
        <f t="shared" si="0"/>
        <v>2</v>
      </c>
      <c r="C5">
        <f>_xlfn.FLOOR.MATH('WKErgebnisse 17'!D4/'Wahlzahlen 17'!$C15)</f>
        <v>1</v>
      </c>
      <c r="D5">
        <f>_xlfn.FLOOR.MATH('WKErgebnisse 17'!E4/'Wahlzahlen 17'!$C15)</f>
        <v>0</v>
      </c>
      <c r="E5">
        <f>_xlfn.FLOOR.MATH('WKErgebnisse 17'!F4/'Wahlzahlen 17'!$C15)</f>
        <v>0</v>
      </c>
      <c r="F5">
        <f>_xlfn.FLOOR.MATH('WKErgebnisse 17'!G4/'Wahlzahlen 17'!$C15)</f>
        <v>0</v>
      </c>
      <c r="G5">
        <f>_xlfn.FLOOR.MATH('WKErgebnisse 17'!H4/'Wahlzahlen 17'!$C15)</f>
        <v>0</v>
      </c>
      <c r="H5">
        <f>_xlfn.FLOOR.MATH('WKErgebnisse 17'!I4/'Wahlzahlen 17'!$C15)</f>
        <v>0</v>
      </c>
      <c r="I5">
        <f>_xlfn.FLOOR.MATH('WKErgebnisse 17'!J4/'Wahlzahlen 17'!$C15)</f>
        <v>0</v>
      </c>
      <c r="J5">
        <f>_xlfn.FLOOR.MATH('WKErgebnisse 17'!K4/'Wahlzahlen 17'!$C15)</f>
        <v>0</v>
      </c>
      <c r="K5">
        <f>_xlfn.FLOOR.MATH('WKErgebnisse 17'!L4/'Wahlzahlen 17'!$C15)</f>
        <v>0</v>
      </c>
      <c r="L5">
        <f>_xlfn.FLOOR.MATH('WKErgebnisse 17'!M4/'Wahlzahlen 17'!$C15)</f>
        <v>0</v>
      </c>
      <c r="M5">
        <f>_xlfn.FLOOR.MATH('WKErgebnisse 17'!N4/'Wahlzahlen 17'!$C15)</f>
        <v>0</v>
      </c>
      <c r="N5">
        <f>_xlfn.FLOOR.MATH('WKErgebnisse 17'!O4/'Wahlzahlen 17'!$C15)</f>
        <v>0</v>
      </c>
      <c r="O5">
        <f>_xlfn.FLOOR.MATH('WKErgebnisse 17'!P4/'Wahlzahlen 17'!$C15)</f>
        <v>0</v>
      </c>
      <c r="P5">
        <f>_xlfn.FLOOR.MATH('WKErgebnisse 17'!Q4/'Wahlzahlen 17'!$C15)</f>
        <v>0</v>
      </c>
      <c r="Q5">
        <f>_xlfn.FLOOR.MATH('WKErgebnisse 17'!R4/'Wahlzahlen 17'!$C15)</f>
        <v>0</v>
      </c>
      <c r="R5">
        <f>_xlfn.FLOOR.MATH('WKErgebnisse 17'!S4/'Wahlzahlen 17'!$C15)</f>
        <v>0</v>
      </c>
    </row>
    <row r="6" spans="1:19">
      <c r="A6" t="str">
        <f>MID('WKErgebnisse 17'!A5,2,2)</f>
        <v>2B</v>
      </c>
      <c r="B6">
        <f t="shared" si="0"/>
        <v>2</v>
      </c>
      <c r="C6">
        <f>_xlfn.FLOOR.MATH('WKErgebnisse 17'!D5/'Wahlzahlen 17'!$C16)</f>
        <v>0</v>
      </c>
      <c r="D6">
        <f>_xlfn.FLOOR.MATH('WKErgebnisse 17'!E5/'Wahlzahlen 17'!$C16)</f>
        <v>0</v>
      </c>
      <c r="E6">
        <f>_xlfn.FLOOR.MATH('WKErgebnisse 17'!F5/'Wahlzahlen 17'!$C16)</f>
        <v>0</v>
      </c>
      <c r="F6">
        <f>_xlfn.FLOOR.MATH('WKErgebnisse 17'!G5/'Wahlzahlen 17'!$C16)</f>
        <v>0</v>
      </c>
      <c r="G6">
        <f>_xlfn.FLOOR.MATH('WKErgebnisse 17'!H5/'Wahlzahlen 17'!$C16)</f>
        <v>0</v>
      </c>
      <c r="H6">
        <f>_xlfn.FLOOR.MATH('WKErgebnisse 17'!I5/'Wahlzahlen 17'!$C16)</f>
        <v>0</v>
      </c>
      <c r="I6">
        <f>_xlfn.FLOOR.MATH('WKErgebnisse 17'!J5/'Wahlzahlen 17'!$C16)</f>
        <v>0</v>
      </c>
      <c r="J6">
        <f>_xlfn.FLOOR.MATH('WKErgebnisse 17'!K5/'Wahlzahlen 17'!$C16)</f>
        <v>0</v>
      </c>
      <c r="K6">
        <f>_xlfn.FLOOR.MATH('WKErgebnisse 17'!L5/'Wahlzahlen 17'!$C16)</f>
        <v>0</v>
      </c>
      <c r="L6">
        <f>_xlfn.FLOOR.MATH('WKErgebnisse 17'!M5/'Wahlzahlen 17'!$C16)</f>
        <v>0</v>
      </c>
      <c r="M6">
        <f>_xlfn.FLOOR.MATH('WKErgebnisse 17'!N5/'Wahlzahlen 17'!$C16)</f>
        <v>0</v>
      </c>
      <c r="N6">
        <f>_xlfn.FLOOR.MATH('WKErgebnisse 17'!O5/'Wahlzahlen 17'!$C16)</f>
        <v>0</v>
      </c>
      <c r="O6">
        <f>_xlfn.FLOOR.MATH('WKErgebnisse 17'!P5/'Wahlzahlen 17'!$C16)</f>
        <v>0</v>
      </c>
      <c r="P6">
        <f>_xlfn.FLOOR.MATH('WKErgebnisse 17'!Q5/'Wahlzahlen 17'!$C16)</f>
        <v>0</v>
      </c>
      <c r="Q6">
        <f>_xlfn.FLOOR.MATH('WKErgebnisse 17'!R5/'Wahlzahlen 17'!$C16)</f>
        <v>0</v>
      </c>
      <c r="R6">
        <f>_xlfn.FLOOR.MATH('WKErgebnisse 17'!S5/'Wahlzahlen 17'!$C16)</f>
        <v>0</v>
      </c>
    </row>
    <row r="7" spans="1:19">
      <c r="A7" t="str">
        <f>MID('WKErgebnisse 17'!A6,2,2)</f>
        <v>2C</v>
      </c>
      <c r="B7">
        <f t="shared" si="0"/>
        <v>2</v>
      </c>
      <c r="C7">
        <f>_xlfn.FLOOR.MATH('WKErgebnisse 17'!D6/'Wahlzahlen 17'!$C17)</f>
        <v>0</v>
      </c>
      <c r="D7">
        <f>_xlfn.FLOOR.MATH('WKErgebnisse 17'!E6/'Wahlzahlen 17'!$C17)</f>
        <v>0</v>
      </c>
      <c r="E7">
        <f>_xlfn.FLOOR.MATH('WKErgebnisse 17'!F6/'Wahlzahlen 17'!$C17)</f>
        <v>1</v>
      </c>
      <c r="F7">
        <f>_xlfn.FLOOR.MATH('WKErgebnisse 17'!G6/'Wahlzahlen 17'!$C17)</f>
        <v>0</v>
      </c>
      <c r="G7">
        <f>_xlfn.FLOOR.MATH('WKErgebnisse 17'!H6/'Wahlzahlen 17'!$C17)</f>
        <v>0</v>
      </c>
      <c r="H7">
        <f>_xlfn.FLOOR.MATH('WKErgebnisse 17'!I6/'Wahlzahlen 17'!$C17)</f>
        <v>0</v>
      </c>
      <c r="I7">
        <f>_xlfn.FLOOR.MATH('WKErgebnisse 17'!J6/'Wahlzahlen 17'!$C17)</f>
        <v>0</v>
      </c>
      <c r="J7">
        <f>_xlfn.FLOOR.MATH('WKErgebnisse 17'!K6/'Wahlzahlen 17'!$C17)</f>
        <v>0</v>
      </c>
      <c r="K7">
        <f>_xlfn.FLOOR.MATH('WKErgebnisse 17'!L6/'Wahlzahlen 17'!$C17)</f>
        <v>0</v>
      </c>
      <c r="L7">
        <f>_xlfn.FLOOR.MATH('WKErgebnisse 17'!M6/'Wahlzahlen 17'!$C17)</f>
        <v>0</v>
      </c>
      <c r="M7">
        <f>_xlfn.FLOOR.MATH('WKErgebnisse 17'!N6/'Wahlzahlen 17'!$C17)</f>
        <v>0</v>
      </c>
      <c r="N7">
        <f>_xlfn.FLOOR.MATH('WKErgebnisse 17'!O6/'Wahlzahlen 17'!$C17)</f>
        <v>0</v>
      </c>
      <c r="O7">
        <f>_xlfn.FLOOR.MATH('WKErgebnisse 17'!P6/'Wahlzahlen 17'!$C17)</f>
        <v>0</v>
      </c>
      <c r="P7">
        <f>_xlfn.FLOOR.MATH('WKErgebnisse 17'!Q6/'Wahlzahlen 17'!$C17)</f>
        <v>0</v>
      </c>
      <c r="Q7">
        <f>_xlfn.FLOOR.MATH('WKErgebnisse 17'!R6/'Wahlzahlen 17'!$C17)</f>
        <v>0</v>
      </c>
      <c r="R7">
        <f>_xlfn.FLOOR.MATH('WKErgebnisse 17'!S6/'Wahlzahlen 17'!$C17)</f>
        <v>0</v>
      </c>
    </row>
    <row r="8" spans="1:19">
      <c r="A8" t="str">
        <f>MID('WKErgebnisse 17'!A7,2,2)</f>
        <v>2D</v>
      </c>
      <c r="B8">
        <f t="shared" si="0"/>
        <v>2</v>
      </c>
      <c r="C8">
        <f>_xlfn.FLOOR.MATH('WKErgebnisse 17'!D7/'Wahlzahlen 17'!$C18)</f>
        <v>1</v>
      </c>
      <c r="D8">
        <f>_xlfn.FLOOR.MATH('WKErgebnisse 17'!E7/'Wahlzahlen 17'!$C18)</f>
        <v>0</v>
      </c>
      <c r="E8">
        <f>_xlfn.FLOOR.MATH('WKErgebnisse 17'!F7/'Wahlzahlen 17'!$C18)</f>
        <v>1</v>
      </c>
      <c r="F8">
        <f>_xlfn.FLOOR.MATH('WKErgebnisse 17'!G7/'Wahlzahlen 17'!$C18)</f>
        <v>0</v>
      </c>
      <c r="G8">
        <f>_xlfn.FLOOR.MATH('WKErgebnisse 17'!H7/'Wahlzahlen 17'!$C18)</f>
        <v>0</v>
      </c>
      <c r="H8">
        <f>_xlfn.FLOOR.MATH('WKErgebnisse 17'!I7/'Wahlzahlen 17'!$C18)</f>
        <v>0</v>
      </c>
      <c r="I8">
        <f>_xlfn.FLOOR.MATH('WKErgebnisse 17'!J7/'Wahlzahlen 17'!$C18)</f>
        <v>0</v>
      </c>
      <c r="J8">
        <f>_xlfn.FLOOR.MATH('WKErgebnisse 17'!K7/'Wahlzahlen 17'!$C18)</f>
        <v>0</v>
      </c>
      <c r="K8">
        <f>_xlfn.FLOOR.MATH('WKErgebnisse 17'!L7/'Wahlzahlen 17'!$C18)</f>
        <v>0</v>
      </c>
      <c r="L8">
        <f>_xlfn.FLOOR.MATH('WKErgebnisse 17'!M7/'Wahlzahlen 17'!$C18)</f>
        <v>0</v>
      </c>
      <c r="M8">
        <f>_xlfn.FLOOR.MATH('WKErgebnisse 17'!N7/'Wahlzahlen 17'!$C18)</f>
        <v>0</v>
      </c>
      <c r="N8">
        <f>_xlfn.FLOOR.MATH('WKErgebnisse 17'!O7/'Wahlzahlen 17'!$C18)</f>
        <v>0</v>
      </c>
      <c r="O8">
        <f>_xlfn.FLOOR.MATH('WKErgebnisse 17'!P7/'Wahlzahlen 17'!$C18)</f>
        <v>0</v>
      </c>
      <c r="P8">
        <f>_xlfn.FLOOR.MATH('WKErgebnisse 17'!Q7/'Wahlzahlen 17'!$C18)</f>
        <v>0</v>
      </c>
      <c r="Q8">
        <f>_xlfn.FLOOR.MATH('WKErgebnisse 17'!R7/'Wahlzahlen 17'!$C18)</f>
        <v>0</v>
      </c>
      <c r="R8">
        <f>_xlfn.FLOOR.MATH('WKErgebnisse 17'!S7/'Wahlzahlen 17'!$C18)</f>
        <v>0</v>
      </c>
    </row>
    <row r="9" spans="1:19">
      <c r="A9" t="str">
        <f>MID('WKErgebnisse 17'!A8,2,2)</f>
        <v>3A</v>
      </c>
      <c r="B9">
        <f t="shared" si="0"/>
        <v>3</v>
      </c>
      <c r="C9">
        <f>_xlfn.FLOOR.MATH('WKErgebnisse 17'!D8/'Wahlzahlen 17'!$C19)</f>
        <v>1</v>
      </c>
      <c r="D9">
        <f>_xlfn.FLOOR.MATH('WKErgebnisse 17'!E8/'Wahlzahlen 17'!$C19)</f>
        <v>1</v>
      </c>
      <c r="E9">
        <f>_xlfn.FLOOR.MATH('WKErgebnisse 17'!F8/'Wahlzahlen 17'!$C19)</f>
        <v>1</v>
      </c>
      <c r="F9">
        <f>_xlfn.FLOOR.MATH('WKErgebnisse 17'!G8/'Wahlzahlen 17'!$C19)</f>
        <v>0</v>
      </c>
      <c r="G9">
        <f>_xlfn.FLOOR.MATH('WKErgebnisse 17'!H8/'Wahlzahlen 17'!$C19)</f>
        <v>0</v>
      </c>
      <c r="H9">
        <f>_xlfn.FLOOR.MATH('WKErgebnisse 17'!I8/'Wahlzahlen 17'!$C19)</f>
        <v>0</v>
      </c>
      <c r="I9">
        <f>_xlfn.FLOOR.MATH('WKErgebnisse 17'!J8/'Wahlzahlen 17'!$C19)</f>
        <v>0</v>
      </c>
      <c r="J9">
        <f>_xlfn.FLOOR.MATH('WKErgebnisse 17'!K8/'Wahlzahlen 17'!$C19)</f>
        <v>0</v>
      </c>
      <c r="K9">
        <f>_xlfn.FLOOR.MATH('WKErgebnisse 17'!L8/'Wahlzahlen 17'!$C19)</f>
        <v>0</v>
      </c>
      <c r="L9">
        <f>_xlfn.FLOOR.MATH('WKErgebnisse 17'!M8/'Wahlzahlen 17'!$C19)</f>
        <v>0</v>
      </c>
      <c r="M9">
        <f>_xlfn.FLOOR.MATH('WKErgebnisse 17'!N8/'Wahlzahlen 17'!$C19)</f>
        <v>0</v>
      </c>
      <c r="N9">
        <f>_xlfn.FLOOR.MATH('WKErgebnisse 17'!O8/'Wahlzahlen 17'!$C19)</f>
        <v>0</v>
      </c>
      <c r="O9">
        <f>_xlfn.FLOOR.MATH('WKErgebnisse 17'!P8/'Wahlzahlen 17'!$C19)</f>
        <v>0</v>
      </c>
      <c r="P9">
        <f>_xlfn.FLOOR.MATH('WKErgebnisse 17'!Q8/'Wahlzahlen 17'!$C19)</f>
        <v>0</v>
      </c>
      <c r="Q9">
        <f>_xlfn.FLOOR.MATH('WKErgebnisse 17'!R8/'Wahlzahlen 17'!$C19)</f>
        <v>0</v>
      </c>
      <c r="R9">
        <f>_xlfn.FLOOR.MATH('WKErgebnisse 17'!S8/'Wahlzahlen 17'!$C19)</f>
        <v>0</v>
      </c>
    </row>
    <row r="10" spans="1:19">
      <c r="A10" t="str">
        <f>MID('WKErgebnisse 17'!A9,2,2)</f>
        <v>3B</v>
      </c>
      <c r="B10">
        <f t="shared" si="0"/>
        <v>3</v>
      </c>
      <c r="C10">
        <f>_xlfn.FLOOR.MATH('WKErgebnisse 17'!D9/'Wahlzahlen 17'!$C20)</f>
        <v>1</v>
      </c>
      <c r="D10">
        <f>_xlfn.FLOOR.MATH('WKErgebnisse 17'!E9/'Wahlzahlen 17'!$C20)</f>
        <v>2</v>
      </c>
      <c r="E10">
        <f>_xlfn.FLOOR.MATH('WKErgebnisse 17'!F9/'Wahlzahlen 17'!$C20)</f>
        <v>1</v>
      </c>
      <c r="F10">
        <f>_xlfn.FLOOR.MATH('WKErgebnisse 17'!G9/'Wahlzahlen 17'!$C20)</f>
        <v>0</v>
      </c>
      <c r="G10">
        <f>_xlfn.FLOOR.MATH('WKErgebnisse 17'!H9/'Wahlzahlen 17'!$C20)</f>
        <v>0</v>
      </c>
      <c r="H10">
        <f>_xlfn.FLOOR.MATH('WKErgebnisse 17'!I9/'Wahlzahlen 17'!$C20)</f>
        <v>0</v>
      </c>
      <c r="I10">
        <f>_xlfn.FLOOR.MATH('WKErgebnisse 17'!J9/'Wahlzahlen 17'!$C20)</f>
        <v>0</v>
      </c>
      <c r="J10">
        <f>_xlfn.FLOOR.MATH('WKErgebnisse 17'!K9/'Wahlzahlen 17'!$C20)</f>
        <v>0</v>
      </c>
      <c r="K10">
        <f>_xlfn.FLOOR.MATH('WKErgebnisse 17'!L9/'Wahlzahlen 17'!$C20)</f>
        <v>0</v>
      </c>
      <c r="L10">
        <f>_xlfn.FLOOR.MATH('WKErgebnisse 17'!M9/'Wahlzahlen 17'!$C20)</f>
        <v>0</v>
      </c>
      <c r="M10">
        <f>_xlfn.FLOOR.MATH('WKErgebnisse 17'!N9/'Wahlzahlen 17'!$C20)</f>
        <v>0</v>
      </c>
      <c r="N10">
        <f>_xlfn.FLOOR.MATH('WKErgebnisse 17'!O9/'Wahlzahlen 17'!$C20)</f>
        <v>0</v>
      </c>
      <c r="O10">
        <f>_xlfn.FLOOR.MATH('WKErgebnisse 17'!P9/'Wahlzahlen 17'!$C20)</f>
        <v>0</v>
      </c>
      <c r="P10">
        <f>_xlfn.FLOOR.MATH('WKErgebnisse 17'!Q9/'Wahlzahlen 17'!$C20)</f>
        <v>0</v>
      </c>
      <c r="Q10">
        <f>_xlfn.FLOOR.MATH('WKErgebnisse 17'!R9/'Wahlzahlen 17'!$C20)</f>
        <v>0</v>
      </c>
      <c r="R10">
        <f>_xlfn.FLOOR.MATH('WKErgebnisse 17'!S9/'Wahlzahlen 17'!$C20)</f>
        <v>0</v>
      </c>
    </row>
    <row r="11" spans="1:19">
      <c r="A11" t="str">
        <f>MID('WKErgebnisse 17'!A10,2,2)</f>
        <v>3C</v>
      </c>
      <c r="B11">
        <f t="shared" si="0"/>
        <v>3</v>
      </c>
      <c r="C11">
        <f>_xlfn.FLOOR.MATH('WKErgebnisse 17'!D10/'Wahlzahlen 17'!$C21)</f>
        <v>1</v>
      </c>
      <c r="D11">
        <f>_xlfn.FLOOR.MATH('WKErgebnisse 17'!E10/'Wahlzahlen 17'!$C21)</f>
        <v>2</v>
      </c>
      <c r="E11">
        <f>_xlfn.FLOOR.MATH('WKErgebnisse 17'!F10/'Wahlzahlen 17'!$C21)</f>
        <v>1</v>
      </c>
      <c r="F11">
        <f>_xlfn.FLOOR.MATH('WKErgebnisse 17'!G10/'Wahlzahlen 17'!$C21)</f>
        <v>0</v>
      </c>
      <c r="G11">
        <f>_xlfn.FLOOR.MATH('WKErgebnisse 17'!H10/'Wahlzahlen 17'!$C21)</f>
        <v>0</v>
      </c>
      <c r="H11">
        <f>_xlfn.FLOOR.MATH('WKErgebnisse 17'!I10/'Wahlzahlen 17'!$C21)</f>
        <v>0</v>
      </c>
      <c r="I11">
        <f>_xlfn.FLOOR.MATH('WKErgebnisse 17'!J10/'Wahlzahlen 17'!$C21)</f>
        <v>0</v>
      </c>
      <c r="J11">
        <f>_xlfn.FLOOR.MATH('WKErgebnisse 17'!K10/'Wahlzahlen 17'!$C21)</f>
        <v>0</v>
      </c>
      <c r="K11">
        <f>_xlfn.FLOOR.MATH('WKErgebnisse 17'!L10/'Wahlzahlen 17'!$C21)</f>
        <v>0</v>
      </c>
      <c r="L11">
        <f>_xlfn.FLOOR.MATH('WKErgebnisse 17'!M10/'Wahlzahlen 17'!$C21)</f>
        <v>0</v>
      </c>
      <c r="M11">
        <f>_xlfn.FLOOR.MATH('WKErgebnisse 17'!N10/'Wahlzahlen 17'!$C21)</f>
        <v>0</v>
      </c>
      <c r="N11">
        <f>_xlfn.FLOOR.MATH('WKErgebnisse 17'!O10/'Wahlzahlen 17'!$C21)</f>
        <v>0</v>
      </c>
      <c r="O11">
        <f>_xlfn.FLOOR.MATH('WKErgebnisse 17'!P10/'Wahlzahlen 17'!$C21)</f>
        <v>0</v>
      </c>
      <c r="P11">
        <f>_xlfn.FLOOR.MATH('WKErgebnisse 17'!Q10/'Wahlzahlen 17'!$C21)</f>
        <v>0</v>
      </c>
      <c r="Q11">
        <f>_xlfn.FLOOR.MATH('WKErgebnisse 17'!R10/'Wahlzahlen 17'!$C21)</f>
        <v>0</v>
      </c>
      <c r="R11">
        <f>_xlfn.FLOOR.MATH('WKErgebnisse 17'!S10/'Wahlzahlen 17'!$C21)</f>
        <v>0</v>
      </c>
    </row>
    <row r="12" spans="1:19">
      <c r="A12" t="str">
        <f>MID('WKErgebnisse 17'!A11,2,2)</f>
        <v>3D</v>
      </c>
      <c r="B12">
        <f t="shared" si="0"/>
        <v>3</v>
      </c>
      <c r="C12">
        <f>_xlfn.FLOOR.MATH('WKErgebnisse 17'!D11/'Wahlzahlen 17'!$C22)</f>
        <v>1</v>
      </c>
      <c r="D12">
        <f>_xlfn.FLOOR.MATH('WKErgebnisse 17'!E11/'Wahlzahlen 17'!$C22)</f>
        <v>2</v>
      </c>
      <c r="E12">
        <f>_xlfn.FLOOR.MATH('WKErgebnisse 17'!F11/'Wahlzahlen 17'!$C22)</f>
        <v>1</v>
      </c>
      <c r="F12">
        <f>_xlfn.FLOOR.MATH('WKErgebnisse 17'!G11/'Wahlzahlen 17'!$C22)</f>
        <v>0</v>
      </c>
      <c r="G12">
        <f>_xlfn.FLOOR.MATH('WKErgebnisse 17'!H11/'Wahlzahlen 17'!$C22)</f>
        <v>0</v>
      </c>
      <c r="H12">
        <f>_xlfn.FLOOR.MATH('WKErgebnisse 17'!I11/'Wahlzahlen 17'!$C22)</f>
        <v>0</v>
      </c>
      <c r="I12">
        <f>_xlfn.FLOOR.MATH('WKErgebnisse 17'!J11/'Wahlzahlen 17'!$C22)</f>
        <v>0</v>
      </c>
      <c r="J12">
        <f>_xlfn.FLOOR.MATH('WKErgebnisse 17'!K11/'Wahlzahlen 17'!$C22)</f>
        <v>0</v>
      </c>
      <c r="K12">
        <f>_xlfn.FLOOR.MATH('WKErgebnisse 17'!L11/'Wahlzahlen 17'!$C22)</f>
        <v>0</v>
      </c>
      <c r="L12">
        <f>_xlfn.FLOOR.MATH('WKErgebnisse 17'!M11/'Wahlzahlen 17'!$C22)</f>
        <v>0</v>
      </c>
      <c r="M12">
        <f>_xlfn.FLOOR.MATH('WKErgebnisse 17'!N11/'Wahlzahlen 17'!$C22)</f>
        <v>0</v>
      </c>
      <c r="N12">
        <f>_xlfn.FLOOR.MATH('WKErgebnisse 17'!O11/'Wahlzahlen 17'!$C22)</f>
        <v>0</v>
      </c>
      <c r="O12">
        <f>_xlfn.FLOOR.MATH('WKErgebnisse 17'!P11/'Wahlzahlen 17'!$C22)</f>
        <v>0</v>
      </c>
      <c r="P12">
        <f>_xlfn.FLOOR.MATH('WKErgebnisse 17'!Q11/'Wahlzahlen 17'!$C22)</f>
        <v>0</v>
      </c>
      <c r="Q12">
        <f>_xlfn.FLOOR.MATH('WKErgebnisse 17'!R11/'Wahlzahlen 17'!$C22)</f>
        <v>0</v>
      </c>
      <c r="R12">
        <f>_xlfn.FLOOR.MATH('WKErgebnisse 17'!S11/'Wahlzahlen 17'!$C22)</f>
        <v>0</v>
      </c>
    </row>
    <row r="13" spans="1:19">
      <c r="A13" t="s">
        <v>167</v>
      </c>
      <c r="B13">
        <f t="shared" si="0"/>
        <v>3</v>
      </c>
      <c r="C13">
        <f>_xlfn.FLOOR.MATH('WKErgebnisse 17'!D12/'Wahlzahlen 17'!$C23)</f>
        <v>1</v>
      </c>
      <c r="D13">
        <f>_xlfn.FLOOR.MATH('WKErgebnisse 17'!E12/'Wahlzahlen 17'!$C23)</f>
        <v>1</v>
      </c>
      <c r="E13">
        <f>_xlfn.FLOOR.MATH('WKErgebnisse 17'!F12/'Wahlzahlen 17'!$C23)</f>
        <v>1</v>
      </c>
      <c r="F13">
        <f>_xlfn.FLOOR.MATH('WKErgebnisse 17'!G12/'Wahlzahlen 17'!$C23)</f>
        <v>0</v>
      </c>
      <c r="G13">
        <f>_xlfn.FLOOR.MATH('WKErgebnisse 17'!H12/'Wahlzahlen 17'!$C23)</f>
        <v>0</v>
      </c>
      <c r="H13">
        <f>_xlfn.FLOOR.MATH('WKErgebnisse 17'!I12/'Wahlzahlen 17'!$C23)</f>
        <v>0</v>
      </c>
      <c r="I13">
        <f>_xlfn.FLOOR.MATH('WKErgebnisse 17'!J12/'Wahlzahlen 17'!$C23)</f>
        <v>0</v>
      </c>
      <c r="J13">
        <f>_xlfn.FLOOR.MATH('WKErgebnisse 17'!K12/'Wahlzahlen 17'!$C23)</f>
        <v>0</v>
      </c>
      <c r="K13">
        <f>_xlfn.FLOOR.MATH('WKErgebnisse 17'!L12/'Wahlzahlen 17'!$C23)</f>
        <v>0</v>
      </c>
      <c r="L13">
        <f>_xlfn.FLOOR.MATH('WKErgebnisse 17'!M12/'Wahlzahlen 17'!$C23)</f>
        <v>0</v>
      </c>
      <c r="M13">
        <f>_xlfn.FLOOR.MATH('WKErgebnisse 17'!N12/'Wahlzahlen 17'!$C23)</f>
        <v>0</v>
      </c>
      <c r="N13">
        <f>_xlfn.FLOOR.MATH('WKErgebnisse 17'!O12/'Wahlzahlen 17'!$C23)</f>
        <v>0</v>
      </c>
      <c r="O13">
        <f>_xlfn.FLOOR.MATH('WKErgebnisse 17'!P12/'Wahlzahlen 17'!$C23)</f>
        <v>0</v>
      </c>
      <c r="P13">
        <f>_xlfn.FLOOR.MATH('WKErgebnisse 17'!Q12/'Wahlzahlen 17'!$C23)</f>
        <v>0</v>
      </c>
      <c r="Q13">
        <f>_xlfn.FLOOR.MATH('WKErgebnisse 17'!R12/'Wahlzahlen 17'!$C23)</f>
        <v>0</v>
      </c>
      <c r="R13">
        <f>_xlfn.FLOOR.MATH('WKErgebnisse 17'!S12/'Wahlzahlen 17'!$C23)</f>
        <v>0</v>
      </c>
    </row>
    <row r="14" spans="1:19">
      <c r="A14" t="str">
        <f>MID('WKErgebnisse 17'!A13,2,2)</f>
        <v>3F</v>
      </c>
      <c r="B14">
        <f t="shared" si="0"/>
        <v>3</v>
      </c>
      <c r="C14">
        <f>_xlfn.FLOOR.MATH('WKErgebnisse 17'!D13/'Wahlzahlen 17'!$C24)</f>
        <v>1</v>
      </c>
      <c r="D14">
        <f>_xlfn.FLOOR.MATH('WKErgebnisse 17'!E13/'Wahlzahlen 17'!$C24)</f>
        <v>1</v>
      </c>
      <c r="E14">
        <f>_xlfn.FLOOR.MATH('WKErgebnisse 17'!F13/'Wahlzahlen 17'!$C24)</f>
        <v>1</v>
      </c>
      <c r="F14">
        <f>_xlfn.FLOOR.MATH('WKErgebnisse 17'!G13/'Wahlzahlen 17'!$C24)</f>
        <v>0</v>
      </c>
      <c r="G14">
        <f>_xlfn.FLOOR.MATH('WKErgebnisse 17'!H13/'Wahlzahlen 17'!$C24)</f>
        <v>0</v>
      </c>
      <c r="H14">
        <f>_xlfn.FLOOR.MATH('WKErgebnisse 17'!I13/'Wahlzahlen 17'!$C24)</f>
        <v>0</v>
      </c>
      <c r="I14">
        <f>_xlfn.FLOOR.MATH('WKErgebnisse 17'!J13/'Wahlzahlen 17'!$C24)</f>
        <v>0</v>
      </c>
      <c r="J14">
        <f>_xlfn.FLOOR.MATH('WKErgebnisse 17'!K13/'Wahlzahlen 17'!$C24)</f>
        <v>0</v>
      </c>
      <c r="K14">
        <f>_xlfn.FLOOR.MATH('WKErgebnisse 17'!L13/'Wahlzahlen 17'!$C24)</f>
        <v>0</v>
      </c>
      <c r="L14">
        <f>_xlfn.FLOOR.MATH('WKErgebnisse 17'!M13/'Wahlzahlen 17'!$C24)</f>
        <v>0</v>
      </c>
      <c r="M14">
        <f>_xlfn.FLOOR.MATH('WKErgebnisse 17'!N13/'Wahlzahlen 17'!$C24)</f>
        <v>0</v>
      </c>
      <c r="N14">
        <f>_xlfn.FLOOR.MATH('WKErgebnisse 17'!O13/'Wahlzahlen 17'!$C24)</f>
        <v>0</v>
      </c>
      <c r="O14">
        <f>_xlfn.FLOOR.MATH('WKErgebnisse 17'!P13/'Wahlzahlen 17'!$C24)</f>
        <v>0</v>
      </c>
      <c r="P14">
        <f>_xlfn.FLOOR.MATH('WKErgebnisse 17'!Q13/'Wahlzahlen 17'!$C24)</f>
        <v>0</v>
      </c>
      <c r="Q14">
        <f>_xlfn.FLOOR.MATH('WKErgebnisse 17'!R13/'Wahlzahlen 17'!$C24)</f>
        <v>0</v>
      </c>
      <c r="R14">
        <f>_xlfn.FLOOR.MATH('WKErgebnisse 17'!S13/'Wahlzahlen 17'!$C24)</f>
        <v>0</v>
      </c>
    </row>
    <row r="15" spans="1:19">
      <c r="A15" t="str">
        <f>MID('WKErgebnisse 17'!A14,2,2)</f>
        <v>3G</v>
      </c>
      <c r="B15">
        <f t="shared" si="0"/>
        <v>3</v>
      </c>
      <c r="C15">
        <f>_xlfn.FLOOR.MATH('WKErgebnisse 17'!D14/'Wahlzahlen 17'!$C25)</f>
        <v>1</v>
      </c>
      <c r="D15">
        <f>_xlfn.FLOOR.MATH('WKErgebnisse 17'!E14/'Wahlzahlen 17'!$C25)</f>
        <v>1</v>
      </c>
      <c r="E15">
        <f>_xlfn.FLOOR.MATH('WKErgebnisse 17'!F14/'Wahlzahlen 17'!$C25)</f>
        <v>1</v>
      </c>
      <c r="F15">
        <f>_xlfn.FLOOR.MATH('WKErgebnisse 17'!G14/'Wahlzahlen 17'!$C25)</f>
        <v>0</v>
      </c>
      <c r="G15">
        <f>_xlfn.FLOOR.MATH('WKErgebnisse 17'!H14/'Wahlzahlen 17'!$C25)</f>
        <v>0</v>
      </c>
      <c r="H15">
        <f>_xlfn.FLOOR.MATH('WKErgebnisse 17'!I14/'Wahlzahlen 17'!$C25)</f>
        <v>0</v>
      </c>
      <c r="I15">
        <f>_xlfn.FLOOR.MATH('WKErgebnisse 17'!J14/'Wahlzahlen 17'!$C25)</f>
        <v>0</v>
      </c>
      <c r="J15">
        <f>_xlfn.FLOOR.MATH('WKErgebnisse 17'!K14/'Wahlzahlen 17'!$C25)</f>
        <v>0</v>
      </c>
      <c r="K15">
        <f>_xlfn.FLOOR.MATH('WKErgebnisse 17'!L14/'Wahlzahlen 17'!$C25)</f>
        <v>0</v>
      </c>
      <c r="L15">
        <f>_xlfn.FLOOR.MATH('WKErgebnisse 17'!M14/'Wahlzahlen 17'!$C25)</f>
        <v>0</v>
      </c>
      <c r="M15">
        <f>_xlfn.FLOOR.MATH('WKErgebnisse 17'!N14/'Wahlzahlen 17'!$C25)</f>
        <v>0</v>
      </c>
      <c r="N15">
        <f>_xlfn.FLOOR.MATH('WKErgebnisse 17'!O14/'Wahlzahlen 17'!$C25)</f>
        <v>0</v>
      </c>
      <c r="O15">
        <f>_xlfn.FLOOR.MATH('WKErgebnisse 17'!P14/'Wahlzahlen 17'!$C25)</f>
        <v>0</v>
      </c>
      <c r="P15">
        <f>_xlfn.FLOOR.MATH('WKErgebnisse 17'!Q14/'Wahlzahlen 17'!$C25)</f>
        <v>0</v>
      </c>
      <c r="Q15">
        <f>_xlfn.FLOOR.MATH('WKErgebnisse 17'!R14/'Wahlzahlen 17'!$C25)</f>
        <v>0</v>
      </c>
      <c r="R15">
        <f>_xlfn.FLOOR.MATH('WKErgebnisse 17'!S14/'Wahlzahlen 17'!$C25)</f>
        <v>0</v>
      </c>
    </row>
    <row r="16" spans="1:19">
      <c r="A16" t="str">
        <f>MID('WKErgebnisse 17'!A15,2,2)</f>
        <v>4A</v>
      </c>
      <c r="B16">
        <f t="shared" si="0"/>
        <v>4</v>
      </c>
      <c r="C16">
        <f>_xlfn.FLOOR.MATH('WKErgebnisse 17'!D15/'Wahlzahlen 17'!$C26)</f>
        <v>2</v>
      </c>
      <c r="D16">
        <f>_xlfn.FLOOR.MATH('WKErgebnisse 17'!E15/'Wahlzahlen 17'!$C26)</f>
        <v>1</v>
      </c>
      <c r="E16">
        <f>_xlfn.FLOOR.MATH('WKErgebnisse 17'!F15/'Wahlzahlen 17'!$C26)</f>
        <v>1</v>
      </c>
      <c r="F16">
        <f>_xlfn.FLOOR.MATH('WKErgebnisse 17'!G15/'Wahlzahlen 17'!$C26)</f>
        <v>0</v>
      </c>
      <c r="G16">
        <f>_xlfn.FLOOR.MATH('WKErgebnisse 17'!H15/'Wahlzahlen 17'!$C26)</f>
        <v>0</v>
      </c>
      <c r="H16">
        <f>_xlfn.FLOOR.MATH('WKErgebnisse 17'!I15/'Wahlzahlen 17'!$C26)</f>
        <v>0</v>
      </c>
      <c r="I16">
        <f>_xlfn.FLOOR.MATH('WKErgebnisse 17'!J15/'Wahlzahlen 17'!$C26)</f>
        <v>0</v>
      </c>
      <c r="J16">
        <f>_xlfn.FLOOR.MATH('WKErgebnisse 17'!K15/'Wahlzahlen 17'!$C26)</f>
        <v>0</v>
      </c>
      <c r="K16">
        <f>_xlfn.FLOOR.MATH('WKErgebnisse 17'!L15/'Wahlzahlen 17'!$C26)</f>
        <v>0</v>
      </c>
      <c r="L16">
        <f>_xlfn.FLOOR.MATH('WKErgebnisse 17'!M15/'Wahlzahlen 17'!$C26)</f>
        <v>0</v>
      </c>
      <c r="M16">
        <f>_xlfn.FLOOR.MATH('WKErgebnisse 17'!N15/'Wahlzahlen 17'!$C26)</f>
        <v>0</v>
      </c>
      <c r="N16">
        <f>_xlfn.FLOOR.MATH('WKErgebnisse 17'!O15/'Wahlzahlen 17'!$C26)</f>
        <v>0</v>
      </c>
      <c r="O16">
        <f>_xlfn.FLOOR.MATH('WKErgebnisse 17'!P15/'Wahlzahlen 17'!$C26)</f>
        <v>0</v>
      </c>
      <c r="P16">
        <f>_xlfn.FLOOR.MATH('WKErgebnisse 17'!Q15/'Wahlzahlen 17'!$C26)</f>
        <v>0</v>
      </c>
      <c r="Q16">
        <f>_xlfn.FLOOR.MATH('WKErgebnisse 17'!R15/'Wahlzahlen 17'!$C26)</f>
        <v>0</v>
      </c>
      <c r="R16">
        <f>_xlfn.FLOOR.MATH('WKErgebnisse 17'!S15/'Wahlzahlen 17'!$C26)</f>
        <v>0</v>
      </c>
    </row>
    <row r="17" spans="1:18">
      <c r="A17" t="str">
        <f>MID('WKErgebnisse 17'!A16,2,2)</f>
        <v>4B</v>
      </c>
      <c r="B17">
        <f t="shared" si="0"/>
        <v>4</v>
      </c>
      <c r="C17">
        <f>_xlfn.FLOOR.MATH('WKErgebnisse 17'!D16/'Wahlzahlen 17'!$C27)</f>
        <v>0</v>
      </c>
      <c r="D17">
        <f>_xlfn.FLOOR.MATH('WKErgebnisse 17'!E16/'Wahlzahlen 17'!$C27)</f>
        <v>1</v>
      </c>
      <c r="E17">
        <f>_xlfn.FLOOR.MATH('WKErgebnisse 17'!F16/'Wahlzahlen 17'!$C27)</f>
        <v>1</v>
      </c>
      <c r="F17">
        <f>_xlfn.FLOOR.MATH('WKErgebnisse 17'!G16/'Wahlzahlen 17'!$C27)</f>
        <v>0</v>
      </c>
      <c r="G17">
        <f>_xlfn.FLOOR.MATH('WKErgebnisse 17'!H16/'Wahlzahlen 17'!$C27)</f>
        <v>0</v>
      </c>
      <c r="H17">
        <f>_xlfn.FLOOR.MATH('WKErgebnisse 17'!I16/'Wahlzahlen 17'!$C27)</f>
        <v>0</v>
      </c>
      <c r="I17">
        <f>_xlfn.FLOOR.MATH('WKErgebnisse 17'!J16/'Wahlzahlen 17'!$C27)</f>
        <v>0</v>
      </c>
      <c r="J17">
        <f>_xlfn.FLOOR.MATH('WKErgebnisse 17'!K16/'Wahlzahlen 17'!$C27)</f>
        <v>0</v>
      </c>
      <c r="K17">
        <f>_xlfn.FLOOR.MATH('WKErgebnisse 17'!L16/'Wahlzahlen 17'!$C27)</f>
        <v>0</v>
      </c>
      <c r="L17">
        <f>_xlfn.FLOOR.MATH('WKErgebnisse 17'!M16/'Wahlzahlen 17'!$C27)</f>
        <v>0</v>
      </c>
      <c r="M17">
        <f>_xlfn.FLOOR.MATH('WKErgebnisse 17'!N16/'Wahlzahlen 17'!$C27)</f>
        <v>0</v>
      </c>
      <c r="N17">
        <f>_xlfn.FLOOR.MATH('WKErgebnisse 17'!O16/'Wahlzahlen 17'!$C27)</f>
        <v>0</v>
      </c>
      <c r="O17">
        <f>_xlfn.FLOOR.MATH('WKErgebnisse 17'!P16/'Wahlzahlen 17'!$C27)</f>
        <v>0</v>
      </c>
      <c r="P17">
        <f>_xlfn.FLOOR.MATH('WKErgebnisse 17'!Q16/'Wahlzahlen 17'!$C27)</f>
        <v>0</v>
      </c>
      <c r="Q17">
        <f>_xlfn.FLOOR.MATH('WKErgebnisse 17'!R16/'Wahlzahlen 17'!$C27)</f>
        <v>0</v>
      </c>
      <c r="R17">
        <f>_xlfn.FLOOR.MATH('WKErgebnisse 17'!S16/'Wahlzahlen 17'!$C27)</f>
        <v>0</v>
      </c>
    </row>
    <row r="18" spans="1:18">
      <c r="A18" t="str">
        <f>MID('WKErgebnisse 17'!A17,2,2)</f>
        <v>4C</v>
      </c>
      <c r="B18">
        <f t="shared" si="0"/>
        <v>4</v>
      </c>
      <c r="C18">
        <f>_xlfn.FLOOR.MATH('WKErgebnisse 17'!D17/'Wahlzahlen 17'!$C28)</f>
        <v>2</v>
      </c>
      <c r="D18">
        <f>_xlfn.FLOOR.MATH('WKErgebnisse 17'!E17/'Wahlzahlen 17'!$C28)</f>
        <v>2</v>
      </c>
      <c r="E18">
        <f>_xlfn.FLOOR.MATH('WKErgebnisse 17'!F17/'Wahlzahlen 17'!$C28)</f>
        <v>2</v>
      </c>
      <c r="F18">
        <f>_xlfn.FLOOR.MATH('WKErgebnisse 17'!G17/'Wahlzahlen 17'!$C28)</f>
        <v>0</v>
      </c>
      <c r="G18">
        <f>_xlfn.FLOOR.MATH('WKErgebnisse 17'!H17/'Wahlzahlen 17'!$C28)</f>
        <v>0</v>
      </c>
      <c r="H18">
        <f>_xlfn.FLOOR.MATH('WKErgebnisse 17'!I17/'Wahlzahlen 17'!$C28)</f>
        <v>0</v>
      </c>
      <c r="I18">
        <f>_xlfn.FLOOR.MATH('WKErgebnisse 17'!J17/'Wahlzahlen 17'!$C28)</f>
        <v>0</v>
      </c>
      <c r="J18">
        <f>_xlfn.FLOOR.MATH('WKErgebnisse 17'!K17/'Wahlzahlen 17'!$C28)</f>
        <v>0</v>
      </c>
      <c r="K18">
        <f>_xlfn.FLOOR.MATH('WKErgebnisse 17'!L17/'Wahlzahlen 17'!$C28)</f>
        <v>0</v>
      </c>
      <c r="L18">
        <f>_xlfn.FLOOR.MATH('WKErgebnisse 17'!M17/'Wahlzahlen 17'!$C28)</f>
        <v>0</v>
      </c>
      <c r="M18">
        <f>_xlfn.FLOOR.MATH('WKErgebnisse 17'!N17/'Wahlzahlen 17'!$C28)</f>
        <v>0</v>
      </c>
      <c r="N18">
        <f>_xlfn.FLOOR.MATH('WKErgebnisse 17'!O17/'Wahlzahlen 17'!$C28)</f>
        <v>0</v>
      </c>
      <c r="O18">
        <f>_xlfn.FLOOR.MATH('WKErgebnisse 17'!P17/'Wahlzahlen 17'!$C28)</f>
        <v>0</v>
      </c>
      <c r="P18">
        <f>_xlfn.FLOOR.MATH('WKErgebnisse 17'!Q17/'Wahlzahlen 17'!$C28)</f>
        <v>0</v>
      </c>
      <c r="Q18">
        <f>_xlfn.FLOOR.MATH('WKErgebnisse 17'!R17/'Wahlzahlen 17'!$C28)</f>
        <v>0</v>
      </c>
      <c r="R18">
        <f>_xlfn.FLOOR.MATH('WKErgebnisse 17'!S17/'Wahlzahlen 17'!$C28)</f>
        <v>0</v>
      </c>
    </row>
    <row r="19" spans="1:18">
      <c r="A19" t="str">
        <f>MID('WKErgebnisse 17'!A18,2,2)</f>
        <v>4D</v>
      </c>
      <c r="B19">
        <f t="shared" si="0"/>
        <v>4</v>
      </c>
      <c r="C19">
        <f>_xlfn.FLOOR.MATH('WKErgebnisse 17'!D18/'Wahlzahlen 17'!$C29)</f>
        <v>1</v>
      </c>
      <c r="D19">
        <f>_xlfn.FLOOR.MATH('WKErgebnisse 17'!E18/'Wahlzahlen 17'!$C29)</f>
        <v>1</v>
      </c>
      <c r="E19">
        <f>_xlfn.FLOOR.MATH('WKErgebnisse 17'!F18/'Wahlzahlen 17'!$C29)</f>
        <v>1</v>
      </c>
      <c r="F19">
        <f>_xlfn.FLOOR.MATH('WKErgebnisse 17'!G18/'Wahlzahlen 17'!$C29)</f>
        <v>0</v>
      </c>
      <c r="G19">
        <f>_xlfn.FLOOR.MATH('WKErgebnisse 17'!H18/'Wahlzahlen 17'!$C29)</f>
        <v>0</v>
      </c>
      <c r="H19">
        <f>_xlfn.FLOOR.MATH('WKErgebnisse 17'!I18/'Wahlzahlen 17'!$C29)</f>
        <v>0</v>
      </c>
      <c r="I19">
        <f>_xlfn.FLOOR.MATH('WKErgebnisse 17'!J18/'Wahlzahlen 17'!$C29)</f>
        <v>0</v>
      </c>
      <c r="J19">
        <f>_xlfn.FLOOR.MATH('WKErgebnisse 17'!K18/'Wahlzahlen 17'!$C29)</f>
        <v>0</v>
      </c>
      <c r="K19">
        <f>_xlfn.FLOOR.MATH('WKErgebnisse 17'!L18/'Wahlzahlen 17'!$C29)</f>
        <v>0</v>
      </c>
      <c r="L19">
        <f>_xlfn.FLOOR.MATH('WKErgebnisse 17'!M18/'Wahlzahlen 17'!$C29)</f>
        <v>0</v>
      </c>
      <c r="M19">
        <f>_xlfn.FLOOR.MATH('WKErgebnisse 17'!N18/'Wahlzahlen 17'!$C29)</f>
        <v>0</v>
      </c>
      <c r="N19">
        <f>_xlfn.FLOOR.MATH('WKErgebnisse 17'!O18/'Wahlzahlen 17'!$C29)</f>
        <v>0</v>
      </c>
      <c r="O19">
        <f>_xlfn.FLOOR.MATH('WKErgebnisse 17'!P18/'Wahlzahlen 17'!$C29)</f>
        <v>0</v>
      </c>
      <c r="P19">
        <f>_xlfn.FLOOR.MATH('WKErgebnisse 17'!Q18/'Wahlzahlen 17'!$C29)</f>
        <v>0</v>
      </c>
      <c r="Q19">
        <f>_xlfn.FLOOR.MATH('WKErgebnisse 17'!R18/'Wahlzahlen 17'!$C29)</f>
        <v>0</v>
      </c>
      <c r="R19">
        <f>_xlfn.FLOOR.MATH('WKErgebnisse 17'!S18/'Wahlzahlen 17'!$C29)</f>
        <v>0</v>
      </c>
    </row>
    <row r="20" spans="1:18">
      <c r="A20" t="s">
        <v>168</v>
      </c>
      <c r="B20">
        <f t="shared" si="0"/>
        <v>4</v>
      </c>
      <c r="C20">
        <f>_xlfn.FLOOR.MATH('WKErgebnisse 17'!D19/'Wahlzahlen 17'!$C30)</f>
        <v>1</v>
      </c>
      <c r="D20">
        <f>_xlfn.FLOOR.MATH('WKErgebnisse 17'!E19/'Wahlzahlen 17'!$C30)</f>
        <v>2</v>
      </c>
      <c r="E20">
        <f>_xlfn.FLOOR.MATH('WKErgebnisse 17'!F19/'Wahlzahlen 17'!$C30)</f>
        <v>1</v>
      </c>
      <c r="F20">
        <f>_xlfn.FLOOR.MATH('WKErgebnisse 17'!G19/'Wahlzahlen 17'!$C30)</f>
        <v>0</v>
      </c>
      <c r="G20">
        <f>_xlfn.FLOOR.MATH('WKErgebnisse 17'!H19/'Wahlzahlen 17'!$C30)</f>
        <v>0</v>
      </c>
      <c r="H20">
        <f>_xlfn.FLOOR.MATH('WKErgebnisse 17'!I19/'Wahlzahlen 17'!$C30)</f>
        <v>0</v>
      </c>
      <c r="I20">
        <f>_xlfn.FLOOR.MATH('WKErgebnisse 17'!J19/'Wahlzahlen 17'!$C30)</f>
        <v>0</v>
      </c>
      <c r="J20">
        <f>_xlfn.FLOOR.MATH('WKErgebnisse 17'!K19/'Wahlzahlen 17'!$C30)</f>
        <v>0</v>
      </c>
      <c r="K20">
        <f>_xlfn.FLOOR.MATH('WKErgebnisse 17'!L19/'Wahlzahlen 17'!$C30)</f>
        <v>0</v>
      </c>
      <c r="L20">
        <f>_xlfn.FLOOR.MATH('WKErgebnisse 17'!M19/'Wahlzahlen 17'!$C30)</f>
        <v>0</v>
      </c>
      <c r="M20">
        <f>_xlfn.FLOOR.MATH('WKErgebnisse 17'!N19/'Wahlzahlen 17'!$C30)</f>
        <v>0</v>
      </c>
      <c r="N20">
        <f>_xlfn.FLOOR.MATH('WKErgebnisse 17'!O19/'Wahlzahlen 17'!$C30)</f>
        <v>0</v>
      </c>
      <c r="O20">
        <f>_xlfn.FLOOR.MATH('WKErgebnisse 17'!P19/'Wahlzahlen 17'!$C30)</f>
        <v>0</v>
      </c>
      <c r="P20">
        <f>_xlfn.FLOOR.MATH('WKErgebnisse 17'!Q19/'Wahlzahlen 17'!$C30)</f>
        <v>0</v>
      </c>
      <c r="Q20">
        <f>_xlfn.FLOOR.MATH('WKErgebnisse 17'!R19/'Wahlzahlen 17'!$C30)</f>
        <v>0</v>
      </c>
      <c r="R20">
        <f>_xlfn.FLOOR.MATH('WKErgebnisse 17'!S19/'Wahlzahlen 17'!$C30)</f>
        <v>0</v>
      </c>
    </row>
    <row r="21" spans="1:18">
      <c r="A21" t="str">
        <f>MID('WKErgebnisse 17'!A20,2,2)</f>
        <v>5A</v>
      </c>
      <c r="B21">
        <f t="shared" si="0"/>
        <v>5</v>
      </c>
      <c r="C21">
        <f>_xlfn.FLOOR.MATH('WKErgebnisse 17'!D20/'Wahlzahlen 17'!$C31)</f>
        <v>0</v>
      </c>
      <c r="D21">
        <f>_xlfn.FLOOR.MATH('WKErgebnisse 17'!E20/'Wahlzahlen 17'!$C31)</f>
        <v>0</v>
      </c>
      <c r="E21">
        <f>_xlfn.FLOOR.MATH('WKErgebnisse 17'!F20/'Wahlzahlen 17'!$C31)</f>
        <v>0</v>
      </c>
      <c r="F21">
        <f>_xlfn.FLOOR.MATH('WKErgebnisse 17'!G20/'Wahlzahlen 17'!$C31)</f>
        <v>0</v>
      </c>
      <c r="G21">
        <f>_xlfn.FLOOR.MATH('WKErgebnisse 17'!H20/'Wahlzahlen 17'!$C31)</f>
        <v>0</v>
      </c>
      <c r="H21">
        <f>_xlfn.FLOOR.MATH('WKErgebnisse 17'!I20/'Wahlzahlen 17'!$C31)</f>
        <v>0</v>
      </c>
      <c r="I21">
        <f>_xlfn.FLOOR.MATH('WKErgebnisse 17'!J20/'Wahlzahlen 17'!$C31)</f>
        <v>0</v>
      </c>
      <c r="J21">
        <f>_xlfn.FLOOR.MATH('WKErgebnisse 17'!K20/'Wahlzahlen 17'!$C31)</f>
        <v>0</v>
      </c>
      <c r="K21">
        <f>_xlfn.FLOOR.MATH('WKErgebnisse 17'!L20/'Wahlzahlen 17'!$C31)</f>
        <v>0</v>
      </c>
      <c r="L21">
        <f>_xlfn.FLOOR.MATH('WKErgebnisse 17'!M20/'Wahlzahlen 17'!$C31)</f>
        <v>0</v>
      </c>
      <c r="M21">
        <f>_xlfn.FLOOR.MATH('WKErgebnisse 17'!N20/'Wahlzahlen 17'!$C31)</f>
        <v>0</v>
      </c>
      <c r="N21">
        <f>_xlfn.FLOOR.MATH('WKErgebnisse 17'!O20/'Wahlzahlen 17'!$C31)</f>
        <v>0</v>
      </c>
      <c r="O21">
        <f>_xlfn.FLOOR.MATH('WKErgebnisse 17'!P20/'Wahlzahlen 17'!$C31)</f>
        <v>0</v>
      </c>
      <c r="P21">
        <f>_xlfn.FLOOR.MATH('WKErgebnisse 17'!Q20/'Wahlzahlen 17'!$C31)</f>
        <v>0</v>
      </c>
      <c r="Q21">
        <f>_xlfn.FLOOR.MATH('WKErgebnisse 17'!R20/'Wahlzahlen 17'!$C31)</f>
        <v>0</v>
      </c>
      <c r="R21">
        <f>_xlfn.FLOOR.MATH('WKErgebnisse 17'!S20/'Wahlzahlen 17'!$C31)</f>
        <v>0</v>
      </c>
    </row>
    <row r="22" spans="1:18">
      <c r="A22" t="str">
        <f>MID('WKErgebnisse 17'!A21,2,2)</f>
        <v>5B</v>
      </c>
      <c r="B22">
        <f t="shared" si="0"/>
        <v>5</v>
      </c>
      <c r="C22">
        <f>_xlfn.FLOOR.MATH('WKErgebnisse 17'!D21/'Wahlzahlen 17'!$C32)</f>
        <v>0</v>
      </c>
      <c r="D22">
        <f>_xlfn.FLOOR.MATH('WKErgebnisse 17'!E21/'Wahlzahlen 17'!$C32)</f>
        <v>1</v>
      </c>
      <c r="E22">
        <f>_xlfn.FLOOR.MATH('WKErgebnisse 17'!F21/'Wahlzahlen 17'!$C32)</f>
        <v>1</v>
      </c>
      <c r="F22">
        <f>_xlfn.FLOOR.MATH('WKErgebnisse 17'!G21/'Wahlzahlen 17'!$C32)</f>
        <v>0</v>
      </c>
      <c r="G22">
        <f>_xlfn.FLOOR.MATH('WKErgebnisse 17'!H21/'Wahlzahlen 17'!$C32)</f>
        <v>0</v>
      </c>
      <c r="H22">
        <f>_xlfn.FLOOR.MATH('WKErgebnisse 17'!I21/'Wahlzahlen 17'!$C32)</f>
        <v>0</v>
      </c>
      <c r="I22">
        <f>_xlfn.FLOOR.MATH('WKErgebnisse 17'!J21/'Wahlzahlen 17'!$C32)</f>
        <v>0</v>
      </c>
      <c r="J22">
        <f>_xlfn.FLOOR.MATH('WKErgebnisse 17'!K21/'Wahlzahlen 17'!$C32)</f>
        <v>0</v>
      </c>
      <c r="K22">
        <f>_xlfn.FLOOR.MATH('WKErgebnisse 17'!L21/'Wahlzahlen 17'!$C32)</f>
        <v>0</v>
      </c>
      <c r="L22">
        <f>_xlfn.FLOOR.MATH('WKErgebnisse 17'!M21/'Wahlzahlen 17'!$C32)</f>
        <v>0</v>
      </c>
      <c r="M22">
        <f>_xlfn.FLOOR.MATH('WKErgebnisse 17'!N21/'Wahlzahlen 17'!$C32)</f>
        <v>0</v>
      </c>
      <c r="N22">
        <f>_xlfn.FLOOR.MATH('WKErgebnisse 17'!O21/'Wahlzahlen 17'!$C32)</f>
        <v>0</v>
      </c>
      <c r="O22">
        <f>_xlfn.FLOOR.MATH('WKErgebnisse 17'!P21/'Wahlzahlen 17'!$C32)</f>
        <v>0</v>
      </c>
      <c r="P22">
        <f>_xlfn.FLOOR.MATH('WKErgebnisse 17'!Q21/'Wahlzahlen 17'!$C32)</f>
        <v>0</v>
      </c>
      <c r="Q22">
        <f>_xlfn.FLOOR.MATH('WKErgebnisse 17'!R21/'Wahlzahlen 17'!$C32)</f>
        <v>0</v>
      </c>
      <c r="R22">
        <f>_xlfn.FLOOR.MATH('WKErgebnisse 17'!S21/'Wahlzahlen 17'!$C32)</f>
        <v>0</v>
      </c>
    </row>
    <row r="23" spans="1:18">
      <c r="A23" t="str">
        <f>MID('WKErgebnisse 17'!A22,2,2)</f>
        <v>5C</v>
      </c>
      <c r="B23">
        <f t="shared" si="0"/>
        <v>5</v>
      </c>
      <c r="C23">
        <f>_xlfn.FLOOR.MATH('WKErgebnisse 17'!D22/'Wahlzahlen 17'!$C33)</f>
        <v>0</v>
      </c>
      <c r="D23">
        <f>_xlfn.FLOOR.MATH('WKErgebnisse 17'!E22/'Wahlzahlen 17'!$C33)</f>
        <v>1</v>
      </c>
      <c r="E23">
        <f>_xlfn.FLOOR.MATH('WKErgebnisse 17'!F22/'Wahlzahlen 17'!$C33)</f>
        <v>1</v>
      </c>
      <c r="F23">
        <f>_xlfn.FLOOR.MATH('WKErgebnisse 17'!G22/'Wahlzahlen 17'!$C33)</f>
        <v>0</v>
      </c>
      <c r="G23">
        <f>_xlfn.FLOOR.MATH('WKErgebnisse 17'!H22/'Wahlzahlen 17'!$C33)</f>
        <v>0</v>
      </c>
      <c r="H23">
        <f>_xlfn.FLOOR.MATH('WKErgebnisse 17'!I22/'Wahlzahlen 17'!$C33)</f>
        <v>0</v>
      </c>
      <c r="I23">
        <f>_xlfn.FLOOR.MATH('WKErgebnisse 17'!J22/'Wahlzahlen 17'!$C33)</f>
        <v>0</v>
      </c>
      <c r="J23">
        <f>_xlfn.FLOOR.MATH('WKErgebnisse 17'!K22/'Wahlzahlen 17'!$C33)</f>
        <v>0</v>
      </c>
      <c r="K23">
        <f>_xlfn.FLOOR.MATH('WKErgebnisse 17'!L22/'Wahlzahlen 17'!$C33)</f>
        <v>0</v>
      </c>
      <c r="L23">
        <f>_xlfn.FLOOR.MATH('WKErgebnisse 17'!M22/'Wahlzahlen 17'!$C33)</f>
        <v>0</v>
      </c>
      <c r="M23">
        <f>_xlfn.FLOOR.MATH('WKErgebnisse 17'!N22/'Wahlzahlen 17'!$C33)</f>
        <v>0</v>
      </c>
      <c r="N23">
        <f>_xlfn.FLOOR.MATH('WKErgebnisse 17'!O22/'Wahlzahlen 17'!$C33)</f>
        <v>0</v>
      </c>
      <c r="O23">
        <f>_xlfn.FLOOR.MATH('WKErgebnisse 17'!P22/'Wahlzahlen 17'!$C33)</f>
        <v>0</v>
      </c>
      <c r="P23">
        <f>_xlfn.FLOOR.MATH('WKErgebnisse 17'!Q22/'Wahlzahlen 17'!$C33)</f>
        <v>0</v>
      </c>
      <c r="Q23">
        <f>_xlfn.FLOOR.MATH('WKErgebnisse 17'!R22/'Wahlzahlen 17'!$C33)</f>
        <v>0</v>
      </c>
      <c r="R23">
        <f>_xlfn.FLOOR.MATH('WKErgebnisse 17'!S22/'Wahlzahlen 17'!$C33)</f>
        <v>0</v>
      </c>
    </row>
    <row r="24" spans="1:18">
      <c r="A24" t="str">
        <f>MID('WKErgebnisse 17'!A23,2,2)</f>
        <v>6A</v>
      </c>
      <c r="B24">
        <f t="shared" si="0"/>
        <v>6</v>
      </c>
      <c r="C24">
        <f>_xlfn.FLOOR.MATH('WKErgebnisse 17'!D23/'Wahlzahlen 17'!$C34)</f>
        <v>2</v>
      </c>
      <c r="D24">
        <f>_xlfn.FLOOR.MATH('WKErgebnisse 17'!E23/'Wahlzahlen 17'!$C34)</f>
        <v>2</v>
      </c>
      <c r="E24">
        <f>_xlfn.FLOOR.MATH('WKErgebnisse 17'!F23/'Wahlzahlen 17'!$C34)</f>
        <v>2</v>
      </c>
      <c r="F24">
        <f>_xlfn.FLOOR.MATH('WKErgebnisse 17'!G23/'Wahlzahlen 17'!$C34)</f>
        <v>0</v>
      </c>
      <c r="G24">
        <f>_xlfn.FLOOR.MATH('WKErgebnisse 17'!H23/'Wahlzahlen 17'!$C34)</f>
        <v>0</v>
      </c>
      <c r="H24">
        <f>_xlfn.FLOOR.MATH('WKErgebnisse 17'!I23/'Wahlzahlen 17'!$C34)</f>
        <v>0</v>
      </c>
      <c r="I24">
        <f>_xlfn.FLOOR.MATH('WKErgebnisse 17'!J23/'Wahlzahlen 17'!$C34)</f>
        <v>0</v>
      </c>
      <c r="J24">
        <f>_xlfn.FLOOR.MATH('WKErgebnisse 17'!K23/'Wahlzahlen 17'!$C34)</f>
        <v>0</v>
      </c>
      <c r="K24">
        <f>_xlfn.FLOOR.MATH('WKErgebnisse 17'!L23/'Wahlzahlen 17'!$C34)</f>
        <v>0</v>
      </c>
      <c r="L24">
        <f>_xlfn.FLOOR.MATH('WKErgebnisse 17'!M23/'Wahlzahlen 17'!$C34)</f>
        <v>0</v>
      </c>
      <c r="M24">
        <f>_xlfn.FLOOR.MATH('WKErgebnisse 17'!N23/'Wahlzahlen 17'!$C34)</f>
        <v>0</v>
      </c>
      <c r="N24">
        <f>_xlfn.FLOOR.MATH('WKErgebnisse 17'!O23/'Wahlzahlen 17'!$C34)</f>
        <v>0</v>
      </c>
      <c r="O24">
        <f>_xlfn.FLOOR.MATH('WKErgebnisse 17'!P23/'Wahlzahlen 17'!$C34)</f>
        <v>0</v>
      </c>
      <c r="P24">
        <f>_xlfn.FLOOR.MATH('WKErgebnisse 17'!Q23/'Wahlzahlen 17'!$C34)</f>
        <v>0</v>
      </c>
      <c r="Q24">
        <f>_xlfn.FLOOR.MATH('WKErgebnisse 17'!R23/'Wahlzahlen 17'!$C34)</f>
        <v>0</v>
      </c>
      <c r="R24">
        <f>_xlfn.FLOOR.MATH('WKErgebnisse 17'!S23/'Wahlzahlen 17'!$C34)</f>
        <v>0</v>
      </c>
    </row>
    <row r="25" spans="1:18">
      <c r="A25" t="str">
        <f>MID('WKErgebnisse 17'!A24,2,2)</f>
        <v>6B</v>
      </c>
      <c r="B25">
        <f t="shared" si="0"/>
        <v>6</v>
      </c>
      <c r="C25">
        <f>_xlfn.FLOOR.MATH('WKErgebnisse 17'!D24/'Wahlzahlen 17'!$C35)</f>
        <v>1</v>
      </c>
      <c r="D25">
        <f>_xlfn.FLOOR.MATH('WKErgebnisse 17'!E24/'Wahlzahlen 17'!$C35)</f>
        <v>2</v>
      </c>
      <c r="E25">
        <f>_xlfn.FLOOR.MATH('WKErgebnisse 17'!F24/'Wahlzahlen 17'!$C35)</f>
        <v>2</v>
      </c>
      <c r="F25">
        <f>_xlfn.FLOOR.MATH('WKErgebnisse 17'!G24/'Wahlzahlen 17'!$C35)</f>
        <v>0</v>
      </c>
      <c r="G25">
        <f>_xlfn.FLOOR.MATH('WKErgebnisse 17'!H24/'Wahlzahlen 17'!$C35)</f>
        <v>0</v>
      </c>
      <c r="H25">
        <f>_xlfn.FLOOR.MATH('WKErgebnisse 17'!I24/'Wahlzahlen 17'!$C35)</f>
        <v>0</v>
      </c>
      <c r="I25">
        <f>_xlfn.FLOOR.MATH('WKErgebnisse 17'!J24/'Wahlzahlen 17'!$C35)</f>
        <v>0</v>
      </c>
      <c r="J25">
        <f>_xlfn.FLOOR.MATH('WKErgebnisse 17'!K24/'Wahlzahlen 17'!$C35)</f>
        <v>0</v>
      </c>
      <c r="K25">
        <f>_xlfn.FLOOR.MATH('WKErgebnisse 17'!L24/'Wahlzahlen 17'!$C35)</f>
        <v>0</v>
      </c>
      <c r="L25">
        <f>_xlfn.FLOOR.MATH('WKErgebnisse 17'!M24/'Wahlzahlen 17'!$C35)</f>
        <v>0</v>
      </c>
      <c r="M25">
        <f>_xlfn.FLOOR.MATH('WKErgebnisse 17'!N24/'Wahlzahlen 17'!$C35)</f>
        <v>0</v>
      </c>
      <c r="N25">
        <f>_xlfn.FLOOR.MATH('WKErgebnisse 17'!O24/'Wahlzahlen 17'!$C35)</f>
        <v>0</v>
      </c>
      <c r="O25">
        <f>_xlfn.FLOOR.MATH('WKErgebnisse 17'!P24/'Wahlzahlen 17'!$C35)</f>
        <v>0</v>
      </c>
      <c r="P25">
        <f>_xlfn.FLOOR.MATH('WKErgebnisse 17'!Q24/'Wahlzahlen 17'!$C35)</f>
        <v>0</v>
      </c>
      <c r="Q25">
        <f>_xlfn.FLOOR.MATH('WKErgebnisse 17'!R24/'Wahlzahlen 17'!$C35)</f>
        <v>0</v>
      </c>
      <c r="R25">
        <f>_xlfn.FLOOR.MATH('WKErgebnisse 17'!S24/'Wahlzahlen 17'!$C35)</f>
        <v>0</v>
      </c>
    </row>
    <row r="26" spans="1:18">
      <c r="A26" t="str">
        <f>MID('WKErgebnisse 17'!A25,2,2)</f>
        <v>6C</v>
      </c>
      <c r="B26">
        <f t="shared" si="0"/>
        <v>6</v>
      </c>
      <c r="C26">
        <f>_xlfn.FLOOR.MATH('WKErgebnisse 17'!D25/'Wahlzahlen 17'!$C36)</f>
        <v>1</v>
      </c>
      <c r="D26">
        <f>_xlfn.FLOOR.MATH('WKErgebnisse 17'!E25/'Wahlzahlen 17'!$C36)</f>
        <v>1</v>
      </c>
      <c r="E26">
        <f>_xlfn.FLOOR.MATH('WKErgebnisse 17'!F25/'Wahlzahlen 17'!$C36)</f>
        <v>1</v>
      </c>
      <c r="F26">
        <f>_xlfn.FLOOR.MATH('WKErgebnisse 17'!G25/'Wahlzahlen 17'!$C36)</f>
        <v>0</v>
      </c>
      <c r="G26">
        <f>_xlfn.FLOOR.MATH('WKErgebnisse 17'!H25/'Wahlzahlen 17'!$C36)</f>
        <v>0</v>
      </c>
      <c r="H26">
        <f>_xlfn.FLOOR.MATH('WKErgebnisse 17'!I25/'Wahlzahlen 17'!$C36)</f>
        <v>0</v>
      </c>
      <c r="I26">
        <f>_xlfn.FLOOR.MATH('WKErgebnisse 17'!J25/'Wahlzahlen 17'!$C36)</f>
        <v>0</v>
      </c>
      <c r="J26">
        <f>_xlfn.FLOOR.MATH('WKErgebnisse 17'!K25/'Wahlzahlen 17'!$C36)</f>
        <v>0</v>
      </c>
      <c r="K26">
        <f>_xlfn.FLOOR.MATH('WKErgebnisse 17'!L25/'Wahlzahlen 17'!$C36)</f>
        <v>0</v>
      </c>
      <c r="L26">
        <f>_xlfn.FLOOR.MATH('WKErgebnisse 17'!M25/'Wahlzahlen 17'!$C36)</f>
        <v>0</v>
      </c>
      <c r="M26">
        <f>_xlfn.FLOOR.MATH('WKErgebnisse 17'!N25/'Wahlzahlen 17'!$C36)</f>
        <v>0</v>
      </c>
      <c r="N26">
        <f>_xlfn.FLOOR.MATH('WKErgebnisse 17'!O25/'Wahlzahlen 17'!$C36)</f>
        <v>0</v>
      </c>
      <c r="O26">
        <f>_xlfn.FLOOR.MATH('WKErgebnisse 17'!P25/'Wahlzahlen 17'!$C36)</f>
        <v>0</v>
      </c>
      <c r="P26">
        <f>_xlfn.FLOOR.MATH('WKErgebnisse 17'!Q25/'Wahlzahlen 17'!$C36)</f>
        <v>0</v>
      </c>
      <c r="Q26">
        <f>_xlfn.FLOOR.MATH('WKErgebnisse 17'!R25/'Wahlzahlen 17'!$C36)</f>
        <v>0</v>
      </c>
      <c r="R26">
        <f>_xlfn.FLOOR.MATH('WKErgebnisse 17'!S25/'Wahlzahlen 17'!$C36)</f>
        <v>0</v>
      </c>
    </row>
    <row r="27" spans="1:18">
      <c r="A27" t="str">
        <f>MID('WKErgebnisse 17'!A26,2,2)</f>
        <v>6D</v>
      </c>
      <c r="B27">
        <f t="shared" si="0"/>
        <v>6</v>
      </c>
      <c r="C27">
        <f>_xlfn.FLOOR.MATH('WKErgebnisse 17'!D26/'Wahlzahlen 17'!$C37)</f>
        <v>2</v>
      </c>
      <c r="D27">
        <f>_xlfn.FLOOR.MATH('WKErgebnisse 17'!E26/'Wahlzahlen 17'!$C37)</f>
        <v>2</v>
      </c>
      <c r="E27">
        <f>_xlfn.FLOOR.MATH('WKErgebnisse 17'!F26/'Wahlzahlen 17'!$C37)</f>
        <v>2</v>
      </c>
      <c r="F27">
        <f>_xlfn.FLOOR.MATH('WKErgebnisse 17'!G26/'Wahlzahlen 17'!$C37)</f>
        <v>0</v>
      </c>
      <c r="G27">
        <f>_xlfn.FLOOR.MATH('WKErgebnisse 17'!H26/'Wahlzahlen 17'!$C37)</f>
        <v>0</v>
      </c>
      <c r="H27">
        <f>_xlfn.FLOOR.MATH('WKErgebnisse 17'!I26/'Wahlzahlen 17'!$C37)</f>
        <v>0</v>
      </c>
      <c r="I27">
        <f>_xlfn.FLOOR.MATH('WKErgebnisse 17'!J26/'Wahlzahlen 17'!$C37)</f>
        <v>0</v>
      </c>
      <c r="J27">
        <f>_xlfn.FLOOR.MATH('WKErgebnisse 17'!K26/'Wahlzahlen 17'!$C37)</f>
        <v>0</v>
      </c>
      <c r="K27">
        <f>_xlfn.FLOOR.MATH('WKErgebnisse 17'!L26/'Wahlzahlen 17'!$C37)</f>
        <v>0</v>
      </c>
      <c r="L27">
        <f>_xlfn.FLOOR.MATH('WKErgebnisse 17'!M26/'Wahlzahlen 17'!$C37)</f>
        <v>0</v>
      </c>
      <c r="M27">
        <f>_xlfn.FLOOR.MATH('WKErgebnisse 17'!N26/'Wahlzahlen 17'!$C37)</f>
        <v>0</v>
      </c>
      <c r="N27">
        <f>_xlfn.FLOOR.MATH('WKErgebnisse 17'!O26/'Wahlzahlen 17'!$C37)</f>
        <v>0</v>
      </c>
      <c r="O27">
        <f>_xlfn.FLOOR.MATH('WKErgebnisse 17'!P26/'Wahlzahlen 17'!$C37)</f>
        <v>0</v>
      </c>
      <c r="P27">
        <f>_xlfn.FLOOR.MATH('WKErgebnisse 17'!Q26/'Wahlzahlen 17'!$C37)</f>
        <v>0</v>
      </c>
      <c r="Q27">
        <f>_xlfn.FLOOR.MATH('WKErgebnisse 17'!R26/'Wahlzahlen 17'!$C37)</f>
        <v>0</v>
      </c>
      <c r="R27">
        <f>_xlfn.FLOOR.MATH('WKErgebnisse 17'!S26/'Wahlzahlen 17'!$C37)</f>
        <v>0</v>
      </c>
    </row>
    <row r="28" spans="1:18">
      <c r="A28" t="str">
        <f>MID('WKErgebnisse 17'!A27,2,2)</f>
        <v>7A</v>
      </c>
      <c r="B28">
        <f t="shared" si="0"/>
        <v>7</v>
      </c>
      <c r="C28">
        <f>_xlfn.FLOOR.MATH('WKErgebnisse 17'!D27/'Wahlzahlen 17'!$C38)</f>
        <v>0</v>
      </c>
      <c r="D28">
        <f>_xlfn.FLOOR.MATH('WKErgebnisse 17'!E27/'Wahlzahlen 17'!$C38)</f>
        <v>0</v>
      </c>
      <c r="E28">
        <f>_xlfn.FLOOR.MATH('WKErgebnisse 17'!F27/'Wahlzahlen 17'!$C38)</f>
        <v>0</v>
      </c>
      <c r="F28">
        <f>_xlfn.FLOOR.MATH('WKErgebnisse 17'!G27/'Wahlzahlen 17'!$C38)</f>
        <v>0</v>
      </c>
      <c r="G28">
        <f>_xlfn.FLOOR.MATH('WKErgebnisse 17'!H27/'Wahlzahlen 17'!$C38)</f>
        <v>0</v>
      </c>
      <c r="H28">
        <f>_xlfn.FLOOR.MATH('WKErgebnisse 17'!I27/'Wahlzahlen 17'!$C38)</f>
        <v>0</v>
      </c>
      <c r="I28">
        <f>_xlfn.FLOOR.MATH('WKErgebnisse 17'!J27/'Wahlzahlen 17'!$C38)</f>
        <v>0</v>
      </c>
      <c r="J28">
        <f>_xlfn.FLOOR.MATH('WKErgebnisse 17'!K27/'Wahlzahlen 17'!$C38)</f>
        <v>0</v>
      </c>
      <c r="K28">
        <f>_xlfn.FLOOR.MATH('WKErgebnisse 17'!L27/'Wahlzahlen 17'!$C38)</f>
        <v>0</v>
      </c>
      <c r="L28">
        <f>_xlfn.FLOOR.MATH('WKErgebnisse 17'!M27/'Wahlzahlen 17'!$C38)</f>
        <v>0</v>
      </c>
      <c r="M28">
        <f>_xlfn.FLOOR.MATH('WKErgebnisse 17'!N27/'Wahlzahlen 17'!$C38)</f>
        <v>0</v>
      </c>
      <c r="N28">
        <f>_xlfn.FLOOR.MATH('WKErgebnisse 17'!O27/'Wahlzahlen 17'!$C38)</f>
        <v>0</v>
      </c>
      <c r="O28">
        <f>_xlfn.FLOOR.MATH('WKErgebnisse 17'!P27/'Wahlzahlen 17'!$C38)</f>
        <v>0</v>
      </c>
      <c r="P28">
        <f>_xlfn.FLOOR.MATH('WKErgebnisse 17'!Q27/'Wahlzahlen 17'!$C38)</f>
        <v>0</v>
      </c>
      <c r="Q28">
        <f>_xlfn.FLOOR.MATH('WKErgebnisse 17'!R27/'Wahlzahlen 17'!$C38)</f>
        <v>0</v>
      </c>
      <c r="R28">
        <f>_xlfn.FLOOR.MATH('WKErgebnisse 17'!S27/'Wahlzahlen 17'!$C38)</f>
        <v>0</v>
      </c>
    </row>
    <row r="29" spans="1:18">
      <c r="A29" t="str">
        <f>MID('WKErgebnisse 17'!A28,2,2)</f>
        <v>7B</v>
      </c>
      <c r="B29">
        <f t="shared" si="0"/>
        <v>7</v>
      </c>
      <c r="C29">
        <f>_xlfn.FLOOR.MATH('WKErgebnisse 17'!D28/'Wahlzahlen 17'!$C39)</f>
        <v>1</v>
      </c>
      <c r="D29">
        <f>_xlfn.FLOOR.MATH('WKErgebnisse 17'!E28/'Wahlzahlen 17'!$C39)</f>
        <v>2</v>
      </c>
      <c r="E29">
        <f>_xlfn.FLOOR.MATH('WKErgebnisse 17'!F28/'Wahlzahlen 17'!$C39)</f>
        <v>1</v>
      </c>
      <c r="F29">
        <f>_xlfn.FLOOR.MATH('WKErgebnisse 17'!G28/'Wahlzahlen 17'!$C39)</f>
        <v>0</v>
      </c>
      <c r="G29">
        <f>_xlfn.FLOOR.MATH('WKErgebnisse 17'!H28/'Wahlzahlen 17'!$C39)</f>
        <v>0</v>
      </c>
      <c r="H29">
        <f>_xlfn.FLOOR.MATH('WKErgebnisse 17'!I28/'Wahlzahlen 17'!$C39)</f>
        <v>0</v>
      </c>
      <c r="I29">
        <f>_xlfn.FLOOR.MATH('WKErgebnisse 17'!J28/'Wahlzahlen 17'!$C39)</f>
        <v>0</v>
      </c>
      <c r="J29">
        <f>_xlfn.FLOOR.MATH('WKErgebnisse 17'!K28/'Wahlzahlen 17'!$C39)</f>
        <v>0</v>
      </c>
      <c r="K29">
        <f>_xlfn.FLOOR.MATH('WKErgebnisse 17'!L28/'Wahlzahlen 17'!$C39)</f>
        <v>0</v>
      </c>
      <c r="L29">
        <f>_xlfn.FLOOR.MATH('WKErgebnisse 17'!M28/'Wahlzahlen 17'!$C39)</f>
        <v>0</v>
      </c>
      <c r="M29">
        <f>_xlfn.FLOOR.MATH('WKErgebnisse 17'!N28/'Wahlzahlen 17'!$C39)</f>
        <v>0</v>
      </c>
      <c r="N29">
        <f>_xlfn.FLOOR.MATH('WKErgebnisse 17'!O28/'Wahlzahlen 17'!$C39)</f>
        <v>0</v>
      </c>
      <c r="O29">
        <f>_xlfn.FLOOR.MATH('WKErgebnisse 17'!P28/'Wahlzahlen 17'!$C39)</f>
        <v>0</v>
      </c>
      <c r="P29">
        <f>_xlfn.FLOOR.MATH('WKErgebnisse 17'!Q28/'Wahlzahlen 17'!$C39)</f>
        <v>0</v>
      </c>
      <c r="Q29">
        <f>_xlfn.FLOOR.MATH('WKErgebnisse 17'!R28/'Wahlzahlen 17'!$C39)</f>
        <v>0</v>
      </c>
      <c r="R29">
        <f>_xlfn.FLOOR.MATH('WKErgebnisse 17'!S28/'Wahlzahlen 17'!$C39)</f>
        <v>0</v>
      </c>
    </row>
    <row r="30" spans="1:18">
      <c r="A30" t="str">
        <f>MID('WKErgebnisse 17'!A29,2,2)</f>
        <v>7C</v>
      </c>
      <c r="B30">
        <f t="shared" si="0"/>
        <v>7</v>
      </c>
      <c r="C30">
        <f>_xlfn.FLOOR.MATH('WKErgebnisse 17'!D29/'Wahlzahlen 17'!$C40)</f>
        <v>0</v>
      </c>
      <c r="D30">
        <f>_xlfn.FLOOR.MATH('WKErgebnisse 17'!E29/'Wahlzahlen 17'!$C40)</f>
        <v>1</v>
      </c>
      <c r="E30">
        <f>_xlfn.FLOOR.MATH('WKErgebnisse 17'!F29/'Wahlzahlen 17'!$C40)</f>
        <v>0</v>
      </c>
      <c r="F30">
        <f>_xlfn.FLOOR.MATH('WKErgebnisse 17'!G29/'Wahlzahlen 17'!$C40)</f>
        <v>0</v>
      </c>
      <c r="G30">
        <f>_xlfn.FLOOR.MATH('WKErgebnisse 17'!H29/'Wahlzahlen 17'!$C40)</f>
        <v>0</v>
      </c>
      <c r="H30">
        <f>_xlfn.FLOOR.MATH('WKErgebnisse 17'!I29/'Wahlzahlen 17'!$C40)</f>
        <v>0</v>
      </c>
      <c r="I30">
        <f>_xlfn.FLOOR.MATH('WKErgebnisse 17'!J29/'Wahlzahlen 17'!$C40)</f>
        <v>0</v>
      </c>
      <c r="J30">
        <f>_xlfn.FLOOR.MATH('WKErgebnisse 17'!K29/'Wahlzahlen 17'!$C40)</f>
        <v>0</v>
      </c>
      <c r="K30">
        <f>_xlfn.FLOOR.MATH('WKErgebnisse 17'!L29/'Wahlzahlen 17'!$C40)</f>
        <v>0</v>
      </c>
      <c r="L30">
        <f>_xlfn.FLOOR.MATH('WKErgebnisse 17'!M29/'Wahlzahlen 17'!$C40)</f>
        <v>0</v>
      </c>
      <c r="M30">
        <f>_xlfn.FLOOR.MATH('WKErgebnisse 17'!N29/'Wahlzahlen 17'!$C40)</f>
        <v>0</v>
      </c>
      <c r="N30">
        <f>_xlfn.FLOOR.MATH('WKErgebnisse 17'!O29/'Wahlzahlen 17'!$C40)</f>
        <v>0</v>
      </c>
      <c r="O30">
        <f>_xlfn.FLOOR.MATH('WKErgebnisse 17'!P29/'Wahlzahlen 17'!$C40)</f>
        <v>0</v>
      </c>
      <c r="P30">
        <f>_xlfn.FLOOR.MATH('WKErgebnisse 17'!Q29/'Wahlzahlen 17'!$C40)</f>
        <v>0</v>
      </c>
      <c r="Q30">
        <f>_xlfn.FLOOR.MATH('WKErgebnisse 17'!R29/'Wahlzahlen 17'!$C40)</f>
        <v>0</v>
      </c>
      <c r="R30">
        <f>_xlfn.FLOOR.MATH('WKErgebnisse 17'!S29/'Wahlzahlen 17'!$C40)</f>
        <v>0</v>
      </c>
    </row>
    <row r="31" spans="1:18">
      <c r="A31" t="str">
        <f>MID('WKErgebnisse 17'!A30,2,2)</f>
        <v>7D</v>
      </c>
      <c r="B31">
        <f t="shared" si="0"/>
        <v>7</v>
      </c>
      <c r="C31">
        <f>_xlfn.FLOOR.MATH('WKErgebnisse 17'!D30/'Wahlzahlen 17'!$C41)</f>
        <v>0</v>
      </c>
      <c r="D31">
        <f>_xlfn.FLOOR.MATH('WKErgebnisse 17'!E30/'Wahlzahlen 17'!$C41)</f>
        <v>1</v>
      </c>
      <c r="E31">
        <f>_xlfn.FLOOR.MATH('WKErgebnisse 17'!F30/'Wahlzahlen 17'!$C41)</f>
        <v>0</v>
      </c>
      <c r="F31">
        <f>_xlfn.FLOOR.MATH('WKErgebnisse 17'!G30/'Wahlzahlen 17'!$C41)</f>
        <v>0</v>
      </c>
      <c r="G31">
        <f>_xlfn.FLOOR.MATH('WKErgebnisse 17'!H30/'Wahlzahlen 17'!$C41)</f>
        <v>0</v>
      </c>
      <c r="H31">
        <f>_xlfn.FLOOR.MATH('WKErgebnisse 17'!I30/'Wahlzahlen 17'!$C41)</f>
        <v>0</v>
      </c>
      <c r="I31">
        <f>_xlfn.FLOOR.MATH('WKErgebnisse 17'!J30/'Wahlzahlen 17'!$C41)</f>
        <v>0</v>
      </c>
      <c r="J31">
        <f>_xlfn.FLOOR.MATH('WKErgebnisse 17'!K30/'Wahlzahlen 17'!$C41)</f>
        <v>0</v>
      </c>
      <c r="K31">
        <f>_xlfn.FLOOR.MATH('WKErgebnisse 17'!L30/'Wahlzahlen 17'!$C41)</f>
        <v>0</v>
      </c>
      <c r="L31">
        <f>_xlfn.FLOOR.MATH('WKErgebnisse 17'!M30/'Wahlzahlen 17'!$C41)</f>
        <v>0</v>
      </c>
      <c r="M31">
        <f>_xlfn.FLOOR.MATH('WKErgebnisse 17'!N30/'Wahlzahlen 17'!$C41)</f>
        <v>0</v>
      </c>
      <c r="N31">
        <f>_xlfn.FLOOR.MATH('WKErgebnisse 17'!O30/'Wahlzahlen 17'!$C41)</f>
        <v>0</v>
      </c>
      <c r="O31">
        <f>_xlfn.FLOOR.MATH('WKErgebnisse 17'!P30/'Wahlzahlen 17'!$C41)</f>
        <v>0</v>
      </c>
      <c r="P31">
        <f>_xlfn.FLOOR.MATH('WKErgebnisse 17'!Q30/'Wahlzahlen 17'!$C41)</f>
        <v>0</v>
      </c>
      <c r="Q31">
        <f>_xlfn.FLOOR.MATH('WKErgebnisse 17'!R30/'Wahlzahlen 17'!$C41)</f>
        <v>0</v>
      </c>
      <c r="R31">
        <f>_xlfn.FLOOR.MATH('WKErgebnisse 17'!S30/'Wahlzahlen 17'!$C41)</f>
        <v>0</v>
      </c>
    </row>
    <row r="32" spans="1:18">
      <c r="A32" t="s">
        <v>169</v>
      </c>
      <c r="B32">
        <f t="shared" si="0"/>
        <v>7</v>
      </c>
      <c r="C32">
        <f>_xlfn.FLOOR.MATH('WKErgebnisse 17'!D31/'Wahlzahlen 17'!$C42)</f>
        <v>0</v>
      </c>
      <c r="D32">
        <f>_xlfn.FLOOR.MATH('WKErgebnisse 17'!E31/'Wahlzahlen 17'!$C42)</f>
        <v>0</v>
      </c>
      <c r="E32">
        <f>_xlfn.FLOOR.MATH('WKErgebnisse 17'!F31/'Wahlzahlen 17'!$C42)</f>
        <v>0</v>
      </c>
      <c r="F32">
        <f>_xlfn.FLOOR.MATH('WKErgebnisse 17'!G31/'Wahlzahlen 17'!$C42)</f>
        <v>0</v>
      </c>
      <c r="G32">
        <f>_xlfn.FLOOR.MATH('WKErgebnisse 17'!H31/'Wahlzahlen 17'!$C42)</f>
        <v>0</v>
      </c>
      <c r="H32">
        <f>_xlfn.FLOOR.MATH('WKErgebnisse 17'!I31/'Wahlzahlen 17'!$C42)</f>
        <v>0</v>
      </c>
      <c r="I32">
        <f>_xlfn.FLOOR.MATH('WKErgebnisse 17'!J31/'Wahlzahlen 17'!$C42)</f>
        <v>0</v>
      </c>
      <c r="J32">
        <f>_xlfn.FLOOR.MATH('WKErgebnisse 17'!K31/'Wahlzahlen 17'!$C42)</f>
        <v>0</v>
      </c>
      <c r="K32">
        <f>_xlfn.FLOOR.MATH('WKErgebnisse 17'!L31/'Wahlzahlen 17'!$C42)</f>
        <v>0</v>
      </c>
      <c r="L32">
        <f>_xlfn.FLOOR.MATH('WKErgebnisse 17'!M31/'Wahlzahlen 17'!$C42)</f>
        <v>0</v>
      </c>
      <c r="M32">
        <f>_xlfn.FLOOR.MATH('WKErgebnisse 17'!N31/'Wahlzahlen 17'!$C42)</f>
        <v>0</v>
      </c>
      <c r="N32">
        <f>_xlfn.FLOOR.MATH('WKErgebnisse 17'!O31/'Wahlzahlen 17'!$C42)</f>
        <v>0</v>
      </c>
      <c r="O32">
        <f>_xlfn.FLOOR.MATH('WKErgebnisse 17'!P31/'Wahlzahlen 17'!$C42)</f>
        <v>0</v>
      </c>
      <c r="P32">
        <f>_xlfn.FLOOR.MATH('WKErgebnisse 17'!Q31/'Wahlzahlen 17'!$C42)</f>
        <v>0</v>
      </c>
      <c r="Q32">
        <f>_xlfn.FLOOR.MATH('WKErgebnisse 17'!R31/'Wahlzahlen 17'!$C42)</f>
        <v>0</v>
      </c>
      <c r="R32">
        <f>_xlfn.FLOOR.MATH('WKErgebnisse 17'!S31/'Wahlzahlen 17'!$C42)</f>
        <v>0</v>
      </c>
    </row>
    <row r="33" spans="1:18">
      <c r="A33" t="str">
        <f>MID('WKErgebnisse 17'!A32,2,2)</f>
        <v>8A</v>
      </c>
      <c r="B33">
        <f t="shared" si="0"/>
        <v>8</v>
      </c>
      <c r="C33">
        <f>_xlfn.FLOOR.MATH('WKErgebnisse 17'!D32/'Wahlzahlen 17'!$C43)</f>
        <v>0</v>
      </c>
      <c r="D33">
        <f>_xlfn.FLOOR.MATH('WKErgebnisse 17'!E32/'Wahlzahlen 17'!$C43)</f>
        <v>1</v>
      </c>
      <c r="E33">
        <f>_xlfn.FLOOR.MATH('WKErgebnisse 17'!F32/'Wahlzahlen 17'!$C43)</f>
        <v>1</v>
      </c>
      <c r="F33">
        <f>_xlfn.FLOOR.MATH('WKErgebnisse 17'!G32/'Wahlzahlen 17'!$C43)</f>
        <v>0</v>
      </c>
      <c r="G33">
        <f>_xlfn.FLOOR.MATH('WKErgebnisse 17'!H32/'Wahlzahlen 17'!$C43)</f>
        <v>0</v>
      </c>
      <c r="H33">
        <f>_xlfn.FLOOR.MATH('WKErgebnisse 17'!I32/'Wahlzahlen 17'!$C43)</f>
        <v>0</v>
      </c>
      <c r="I33">
        <f>_xlfn.FLOOR.MATH('WKErgebnisse 17'!J32/'Wahlzahlen 17'!$C43)</f>
        <v>0</v>
      </c>
      <c r="J33">
        <f>_xlfn.FLOOR.MATH('WKErgebnisse 17'!K32/'Wahlzahlen 17'!$C43)</f>
        <v>0</v>
      </c>
      <c r="K33">
        <f>_xlfn.FLOOR.MATH('WKErgebnisse 17'!L32/'Wahlzahlen 17'!$C43)</f>
        <v>0</v>
      </c>
      <c r="L33">
        <f>_xlfn.FLOOR.MATH('WKErgebnisse 17'!M32/'Wahlzahlen 17'!$C43)</f>
        <v>0</v>
      </c>
      <c r="M33">
        <f>_xlfn.FLOOR.MATH('WKErgebnisse 17'!N32/'Wahlzahlen 17'!$C43)</f>
        <v>0</v>
      </c>
      <c r="N33">
        <f>_xlfn.FLOOR.MATH('WKErgebnisse 17'!O32/'Wahlzahlen 17'!$C43)</f>
        <v>0</v>
      </c>
      <c r="O33">
        <f>_xlfn.FLOOR.MATH('WKErgebnisse 17'!P32/'Wahlzahlen 17'!$C43)</f>
        <v>0</v>
      </c>
      <c r="P33">
        <f>_xlfn.FLOOR.MATH('WKErgebnisse 17'!Q32/'Wahlzahlen 17'!$C43)</f>
        <v>0</v>
      </c>
      <c r="Q33">
        <f>_xlfn.FLOOR.MATH('WKErgebnisse 17'!R32/'Wahlzahlen 17'!$C43)</f>
        <v>0</v>
      </c>
      <c r="R33">
        <f>_xlfn.FLOOR.MATH('WKErgebnisse 17'!S32/'Wahlzahlen 17'!$C43)</f>
        <v>0</v>
      </c>
    </row>
    <row r="34" spans="1:18">
      <c r="A34" t="str">
        <f>MID('WKErgebnisse 17'!A33,2,2)</f>
        <v>8B</v>
      </c>
      <c r="B34">
        <f t="shared" si="0"/>
        <v>8</v>
      </c>
      <c r="C34">
        <f>_xlfn.FLOOR.MATH('WKErgebnisse 17'!D33/'Wahlzahlen 17'!$C44)</f>
        <v>0</v>
      </c>
      <c r="D34">
        <f>_xlfn.FLOOR.MATH('WKErgebnisse 17'!E33/'Wahlzahlen 17'!$C44)</f>
        <v>1</v>
      </c>
      <c r="E34">
        <f>_xlfn.FLOOR.MATH('WKErgebnisse 17'!F33/'Wahlzahlen 17'!$C44)</f>
        <v>0</v>
      </c>
      <c r="F34">
        <f>_xlfn.FLOOR.MATH('WKErgebnisse 17'!G33/'Wahlzahlen 17'!$C44)</f>
        <v>0</v>
      </c>
      <c r="G34">
        <f>_xlfn.FLOOR.MATH('WKErgebnisse 17'!H33/'Wahlzahlen 17'!$C44)</f>
        <v>0</v>
      </c>
      <c r="H34">
        <f>_xlfn.FLOOR.MATH('WKErgebnisse 17'!I33/'Wahlzahlen 17'!$C44)</f>
        <v>0</v>
      </c>
      <c r="I34">
        <f>_xlfn.FLOOR.MATH('WKErgebnisse 17'!J33/'Wahlzahlen 17'!$C44)</f>
        <v>0</v>
      </c>
      <c r="J34">
        <f>_xlfn.FLOOR.MATH('WKErgebnisse 17'!K33/'Wahlzahlen 17'!$C44)</f>
        <v>0</v>
      </c>
      <c r="K34">
        <f>_xlfn.FLOOR.MATH('WKErgebnisse 17'!L33/'Wahlzahlen 17'!$C44)</f>
        <v>0</v>
      </c>
      <c r="L34">
        <f>_xlfn.FLOOR.MATH('WKErgebnisse 17'!M33/'Wahlzahlen 17'!$C44)</f>
        <v>0</v>
      </c>
      <c r="M34">
        <f>_xlfn.FLOOR.MATH('WKErgebnisse 17'!N33/'Wahlzahlen 17'!$C44)</f>
        <v>0</v>
      </c>
      <c r="N34">
        <f>_xlfn.FLOOR.MATH('WKErgebnisse 17'!O33/'Wahlzahlen 17'!$C44)</f>
        <v>0</v>
      </c>
      <c r="O34">
        <f>_xlfn.FLOOR.MATH('WKErgebnisse 17'!P33/'Wahlzahlen 17'!$C44)</f>
        <v>0</v>
      </c>
      <c r="P34">
        <f>_xlfn.FLOOR.MATH('WKErgebnisse 17'!Q33/'Wahlzahlen 17'!$C44)</f>
        <v>0</v>
      </c>
      <c r="Q34">
        <f>_xlfn.FLOOR.MATH('WKErgebnisse 17'!R33/'Wahlzahlen 17'!$C44)</f>
        <v>0</v>
      </c>
      <c r="R34">
        <f>_xlfn.FLOOR.MATH('WKErgebnisse 17'!S33/'Wahlzahlen 17'!$C44)</f>
        <v>0</v>
      </c>
    </row>
    <row r="35" spans="1:18">
      <c r="A35" t="str">
        <f>MID('WKErgebnisse 17'!A34,2,2)</f>
        <v>9A</v>
      </c>
      <c r="B35">
        <f t="shared" si="0"/>
        <v>9</v>
      </c>
      <c r="C35">
        <f>_xlfn.FLOOR.MATH('WKErgebnisse 17'!D34/'Wahlzahlen 17'!$C45)</f>
        <v>1</v>
      </c>
      <c r="D35">
        <f>_xlfn.FLOOR.MATH('WKErgebnisse 17'!E34/'Wahlzahlen 17'!$C45)</f>
        <v>0</v>
      </c>
      <c r="E35">
        <f>_xlfn.FLOOR.MATH('WKErgebnisse 17'!F34/'Wahlzahlen 17'!$C45)</f>
        <v>0</v>
      </c>
      <c r="F35">
        <f>_xlfn.FLOOR.MATH('WKErgebnisse 17'!G34/'Wahlzahlen 17'!$C45)</f>
        <v>0</v>
      </c>
      <c r="G35">
        <f>_xlfn.FLOOR.MATH('WKErgebnisse 17'!H34/'Wahlzahlen 17'!$C45)</f>
        <v>0</v>
      </c>
      <c r="H35">
        <f>_xlfn.FLOOR.MATH('WKErgebnisse 17'!I34/'Wahlzahlen 17'!$C45)</f>
        <v>0</v>
      </c>
      <c r="I35">
        <f>_xlfn.FLOOR.MATH('WKErgebnisse 17'!J34/'Wahlzahlen 17'!$C45)</f>
        <v>0</v>
      </c>
      <c r="J35">
        <f>_xlfn.FLOOR.MATH('WKErgebnisse 17'!K34/'Wahlzahlen 17'!$C45)</f>
        <v>0</v>
      </c>
      <c r="K35">
        <f>_xlfn.FLOOR.MATH('WKErgebnisse 17'!L34/'Wahlzahlen 17'!$C45)</f>
        <v>0</v>
      </c>
      <c r="L35">
        <f>_xlfn.FLOOR.MATH('WKErgebnisse 17'!M34/'Wahlzahlen 17'!$C45)</f>
        <v>0</v>
      </c>
      <c r="M35">
        <f>_xlfn.FLOOR.MATH('WKErgebnisse 17'!N34/'Wahlzahlen 17'!$C45)</f>
        <v>0</v>
      </c>
      <c r="N35">
        <f>_xlfn.FLOOR.MATH('WKErgebnisse 17'!O34/'Wahlzahlen 17'!$C45)</f>
        <v>0</v>
      </c>
      <c r="O35">
        <f>_xlfn.FLOOR.MATH('WKErgebnisse 17'!P34/'Wahlzahlen 17'!$C45)</f>
        <v>0</v>
      </c>
      <c r="P35">
        <f>_xlfn.FLOOR.MATH('WKErgebnisse 17'!Q34/'Wahlzahlen 17'!$C45)</f>
        <v>0</v>
      </c>
      <c r="Q35">
        <f>_xlfn.FLOOR.MATH('WKErgebnisse 17'!R34/'Wahlzahlen 17'!$C45)</f>
        <v>0</v>
      </c>
      <c r="R35">
        <f>_xlfn.FLOOR.MATH('WKErgebnisse 17'!S34/'Wahlzahlen 17'!$C45)</f>
        <v>0</v>
      </c>
    </row>
    <row r="36" spans="1:18">
      <c r="A36" t="str">
        <f>MID('WKErgebnisse 17'!A35,2,2)</f>
        <v>9B</v>
      </c>
      <c r="B36">
        <f t="shared" si="0"/>
        <v>9</v>
      </c>
      <c r="C36">
        <f>_xlfn.FLOOR.MATH('WKErgebnisse 17'!D35/'Wahlzahlen 17'!$C46)</f>
        <v>0</v>
      </c>
      <c r="D36">
        <f>_xlfn.FLOOR.MATH('WKErgebnisse 17'!E35/'Wahlzahlen 17'!$C46)</f>
        <v>0</v>
      </c>
      <c r="E36">
        <f>_xlfn.FLOOR.MATH('WKErgebnisse 17'!F35/'Wahlzahlen 17'!$C46)</f>
        <v>0</v>
      </c>
      <c r="F36">
        <f>_xlfn.FLOOR.MATH('WKErgebnisse 17'!G35/'Wahlzahlen 17'!$C46)</f>
        <v>0</v>
      </c>
      <c r="G36">
        <f>_xlfn.FLOOR.MATH('WKErgebnisse 17'!H35/'Wahlzahlen 17'!$C46)</f>
        <v>0</v>
      </c>
      <c r="H36">
        <f>_xlfn.FLOOR.MATH('WKErgebnisse 17'!I35/'Wahlzahlen 17'!$C46)</f>
        <v>0</v>
      </c>
      <c r="I36">
        <f>_xlfn.FLOOR.MATH('WKErgebnisse 17'!J35/'Wahlzahlen 17'!$C46)</f>
        <v>0</v>
      </c>
      <c r="J36">
        <f>_xlfn.FLOOR.MATH('WKErgebnisse 17'!K35/'Wahlzahlen 17'!$C46)</f>
        <v>0</v>
      </c>
      <c r="K36">
        <f>_xlfn.FLOOR.MATH('WKErgebnisse 17'!L35/'Wahlzahlen 17'!$C46)</f>
        <v>0</v>
      </c>
      <c r="L36">
        <f>_xlfn.FLOOR.MATH('WKErgebnisse 17'!M35/'Wahlzahlen 17'!$C46)</f>
        <v>0</v>
      </c>
      <c r="M36">
        <f>_xlfn.FLOOR.MATH('WKErgebnisse 17'!N35/'Wahlzahlen 17'!$C46)</f>
        <v>0</v>
      </c>
      <c r="N36">
        <f>_xlfn.FLOOR.MATH('WKErgebnisse 17'!O35/'Wahlzahlen 17'!$C46)</f>
        <v>0</v>
      </c>
      <c r="O36">
        <f>_xlfn.FLOOR.MATH('WKErgebnisse 17'!P35/'Wahlzahlen 17'!$C46)</f>
        <v>0</v>
      </c>
      <c r="P36">
        <f>_xlfn.FLOOR.MATH('WKErgebnisse 17'!Q35/'Wahlzahlen 17'!$C46)</f>
        <v>0</v>
      </c>
      <c r="Q36">
        <f>_xlfn.FLOOR.MATH('WKErgebnisse 17'!R35/'Wahlzahlen 17'!$C46)</f>
        <v>0</v>
      </c>
      <c r="R36">
        <f>_xlfn.FLOOR.MATH('WKErgebnisse 17'!S35/'Wahlzahlen 17'!$C46)</f>
        <v>0</v>
      </c>
    </row>
    <row r="37" spans="1:18">
      <c r="A37" t="str">
        <f>MID('WKErgebnisse 17'!A36,2,2)</f>
        <v>9C</v>
      </c>
      <c r="B37">
        <f t="shared" si="0"/>
        <v>9</v>
      </c>
      <c r="C37">
        <f>_xlfn.FLOOR.MATH('WKErgebnisse 17'!D36/'Wahlzahlen 17'!$C47)</f>
        <v>1</v>
      </c>
      <c r="D37">
        <f>_xlfn.FLOOR.MATH('WKErgebnisse 17'!E36/'Wahlzahlen 17'!$C47)</f>
        <v>0</v>
      </c>
      <c r="E37">
        <f>_xlfn.FLOOR.MATH('WKErgebnisse 17'!F36/'Wahlzahlen 17'!$C47)</f>
        <v>0</v>
      </c>
      <c r="F37">
        <f>_xlfn.FLOOR.MATH('WKErgebnisse 17'!G36/'Wahlzahlen 17'!$C47)</f>
        <v>0</v>
      </c>
      <c r="G37">
        <f>_xlfn.FLOOR.MATH('WKErgebnisse 17'!H36/'Wahlzahlen 17'!$C47)</f>
        <v>0</v>
      </c>
      <c r="H37">
        <f>_xlfn.FLOOR.MATH('WKErgebnisse 17'!I36/'Wahlzahlen 17'!$C47)</f>
        <v>0</v>
      </c>
      <c r="I37">
        <f>_xlfn.FLOOR.MATH('WKErgebnisse 17'!J36/'Wahlzahlen 17'!$C47)</f>
        <v>0</v>
      </c>
      <c r="J37">
        <f>_xlfn.FLOOR.MATH('WKErgebnisse 17'!K36/'Wahlzahlen 17'!$C47)</f>
        <v>0</v>
      </c>
      <c r="K37">
        <f>_xlfn.FLOOR.MATH('WKErgebnisse 17'!L36/'Wahlzahlen 17'!$C47)</f>
        <v>0</v>
      </c>
      <c r="L37">
        <f>_xlfn.FLOOR.MATH('WKErgebnisse 17'!M36/'Wahlzahlen 17'!$C47)</f>
        <v>0</v>
      </c>
      <c r="M37">
        <f>_xlfn.FLOOR.MATH('WKErgebnisse 17'!N36/'Wahlzahlen 17'!$C47)</f>
        <v>0</v>
      </c>
      <c r="N37">
        <f>_xlfn.FLOOR.MATH('WKErgebnisse 17'!O36/'Wahlzahlen 17'!$C47)</f>
        <v>0</v>
      </c>
      <c r="O37">
        <f>_xlfn.FLOOR.MATH('WKErgebnisse 17'!P36/'Wahlzahlen 17'!$C47)</f>
        <v>0</v>
      </c>
      <c r="P37">
        <f>_xlfn.FLOOR.MATH('WKErgebnisse 17'!Q36/'Wahlzahlen 17'!$C47)</f>
        <v>0</v>
      </c>
      <c r="Q37">
        <f>_xlfn.FLOOR.MATH('WKErgebnisse 17'!R36/'Wahlzahlen 17'!$C47)</f>
        <v>0</v>
      </c>
      <c r="R37">
        <f>_xlfn.FLOOR.MATH('WKErgebnisse 17'!S36/'Wahlzahlen 17'!$C47)</f>
        <v>0</v>
      </c>
    </row>
    <row r="38" spans="1:18">
      <c r="A38" t="str">
        <f>MID('WKErgebnisse 17'!A37,2,2)</f>
        <v>9D</v>
      </c>
      <c r="B38">
        <f t="shared" si="0"/>
        <v>9</v>
      </c>
      <c r="C38">
        <f>_xlfn.FLOOR.MATH('WKErgebnisse 17'!D37/'Wahlzahlen 17'!$C48)</f>
        <v>2</v>
      </c>
      <c r="D38">
        <f>_xlfn.FLOOR.MATH('WKErgebnisse 17'!E37/'Wahlzahlen 17'!$C48)</f>
        <v>1</v>
      </c>
      <c r="E38">
        <f>_xlfn.FLOOR.MATH('WKErgebnisse 17'!F37/'Wahlzahlen 17'!$C48)</f>
        <v>1</v>
      </c>
      <c r="F38">
        <f>_xlfn.FLOOR.MATH('WKErgebnisse 17'!G37/'Wahlzahlen 17'!$C48)</f>
        <v>0</v>
      </c>
      <c r="G38">
        <f>_xlfn.FLOOR.MATH('WKErgebnisse 17'!H37/'Wahlzahlen 17'!$C48)</f>
        <v>0</v>
      </c>
      <c r="H38">
        <f>_xlfn.FLOOR.MATH('WKErgebnisse 17'!I37/'Wahlzahlen 17'!$C48)</f>
        <v>0</v>
      </c>
      <c r="I38">
        <f>_xlfn.FLOOR.MATH('WKErgebnisse 17'!J37/'Wahlzahlen 17'!$C48)</f>
        <v>0</v>
      </c>
      <c r="J38">
        <f>_xlfn.FLOOR.MATH('WKErgebnisse 17'!K37/'Wahlzahlen 17'!$C48)</f>
        <v>0</v>
      </c>
      <c r="K38">
        <f>_xlfn.FLOOR.MATH('WKErgebnisse 17'!L37/'Wahlzahlen 17'!$C48)</f>
        <v>0</v>
      </c>
      <c r="L38">
        <f>_xlfn.FLOOR.MATH('WKErgebnisse 17'!M37/'Wahlzahlen 17'!$C48)</f>
        <v>0</v>
      </c>
      <c r="M38">
        <f>_xlfn.FLOOR.MATH('WKErgebnisse 17'!N37/'Wahlzahlen 17'!$C48)</f>
        <v>0</v>
      </c>
      <c r="N38">
        <f>_xlfn.FLOOR.MATH('WKErgebnisse 17'!O37/'Wahlzahlen 17'!$C48)</f>
        <v>0</v>
      </c>
      <c r="O38">
        <f>_xlfn.FLOOR.MATH('WKErgebnisse 17'!P37/'Wahlzahlen 17'!$C48)</f>
        <v>0</v>
      </c>
      <c r="P38">
        <f>_xlfn.FLOOR.MATH('WKErgebnisse 17'!Q37/'Wahlzahlen 17'!$C48)</f>
        <v>0</v>
      </c>
      <c r="Q38">
        <f>_xlfn.FLOOR.MATH('WKErgebnisse 17'!R37/'Wahlzahlen 17'!$C48)</f>
        <v>0</v>
      </c>
      <c r="R38">
        <f>_xlfn.FLOOR.MATH('WKErgebnisse 17'!S37/'Wahlzahlen 17'!$C48)</f>
        <v>0</v>
      </c>
    </row>
    <row r="39" spans="1:18">
      <c r="A39" t="s">
        <v>170</v>
      </c>
      <c r="B39">
        <f t="shared" si="0"/>
        <v>9</v>
      </c>
      <c r="C39">
        <f>_xlfn.FLOOR.MATH('WKErgebnisse 17'!D38/'Wahlzahlen 17'!$C49)</f>
        <v>1</v>
      </c>
      <c r="D39">
        <f>_xlfn.FLOOR.MATH('WKErgebnisse 17'!E38/'Wahlzahlen 17'!$C49)</f>
        <v>1</v>
      </c>
      <c r="E39">
        <f>_xlfn.FLOOR.MATH('WKErgebnisse 17'!F38/'Wahlzahlen 17'!$C49)</f>
        <v>1</v>
      </c>
      <c r="F39">
        <f>_xlfn.FLOOR.MATH('WKErgebnisse 17'!G38/'Wahlzahlen 17'!$C49)</f>
        <v>0</v>
      </c>
      <c r="G39">
        <f>_xlfn.FLOOR.MATH('WKErgebnisse 17'!H38/'Wahlzahlen 17'!$C49)</f>
        <v>0</v>
      </c>
      <c r="H39">
        <f>_xlfn.FLOOR.MATH('WKErgebnisse 17'!I38/'Wahlzahlen 17'!$C49)</f>
        <v>0</v>
      </c>
      <c r="I39">
        <f>_xlfn.FLOOR.MATH('WKErgebnisse 17'!J38/'Wahlzahlen 17'!$C49)</f>
        <v>0</v>
      </c>
      <c r="J39">
        <f>_xlfn.FLOOR.MATH('WKErgebnisse 17'!K38/'Wahlzahlen 17'!$C49)</f>
        <v>0</v>
      </c>
      <c r="K39">
        <f>_xlfn.FLOOR.MATH('WKErgebnisse 17'!L38/'Wahlzahlen 17'!$C49)</f>
        <v>0</v>
      </c>
      <c r="L39">
        <f>_xlfn.FLOOR.MATH('WKErgebnisse 17'!M38/'Wahlzahlen 17'!$C49)</f>
        <v>0</v>
      </c>
      <c r="M39">
        <f>_xlfn.FLOOR.MATH('WKErgebnisse 17'!N38/'Wahlzahlen 17'!$C49)</f>
        <v>0</v>
      </c>
      <c r="N39">
        <f>_xlfn.FLOOR.MATH('WKErgebnisse 17'!O38/'Wahlzahlen 17'!$C49)</f>
        <v>0</v>
      </c>
      <c r="O39">
        <f>_xlfn.FLOOR.MATH('WKErgebnisse 17'!P38/'Wahlzahlen 17'!$C49)</f>
        <v>0</v>
      </c>
      <c r="P39">
        <f>_xlfn.FLOOR.MATH('WKErgebnisse 17'!Q38/'Wahlzahlen 17'!$C49)</f>
        <v>0</v>
      </c>
      <c r="Q39">
        <f>_xlfn.FLOOR.MATH('WKErgebnisse 17'!R38/'Wahlzahlen 17'!$C49)</f>
        <v>0</v>
      </c>
      <c r="R39">
        <f>_xlfn.FLOOR.MATH('WKErgebnisse 17'!S38/'Wahlzahlen 17'!$C49)</f>
        <v>0</v>
      </c>
    </row>
    <row r="40" spans="1:18">
      <c r="A40" t="str">
        <f>MID('WKErgebnisse 17'!A39,2,2)</f>
        <v>9F</v>
      </c>
      <c r="B40">
        <f t="shared" si="0"/>
        <v>9</v>
      </c>
      <c r="C40">
        <f>_xlfn.FLOOR.MATH('WKErgebnisse 17'!D39/'Wahlzahlen 17'!$C50)</f>
        <v>1</v>
      </c>
      <c r="D40">
        <f>_xlfn.FLOOR.MATH('WKErgebnisse 17'!E39/'Wahlzahlen 17'!$C50)</f>
        <v>1</v>
      </c>
      <c r="E40">
        <f>_xlfn.FLOOR.MATH('WKErgebnisse 17'!F39/'Wahlzahlen 17'!$C50)</f>
        <v>0</v>
      </c>
      <c r="F40">
        <f>_xlfn.FLOOR.MATH('WKErgebnisse 17'!G39/'Wahlzahlen 17'!$C50)</f>
        <v>0</v>
      </c>
      <c r="G40">
        <f>_xlfn.FLOOR.MATH('WKErgebnisse 17'!H39/'Wahlzahlen 17'!$C50)</f>
        <v>0</v>
      </c>
      <c r="H40">
        <f>_xlfn.FLOOR.MATH('WKErgebnisse 17'!I39/'Wahlzahlen 17'!$C50)</f>
        <v>0</v>
      </c>
      <c r="I40">
        <f>_xlfn.FLOOR.MATH('WKErgebnisse 17'!J39/'Wahlzahlen 17'!$C50)</f>
        <v>0</v>
      </c>
      <c r="J40">
        <f>_xlfn.FLOOR.MATH('WKErgebnisse 17'!K39/'Wahlzahlen 17'!$C50)</f>
        <v>0</v>
      </c>
      <c r="K40">
        <f>_xlfn.FLOOR.MATH('WKErgebnisse 17'!L39/'Wahlzahlen 17'!$C50)</f>
        <v>0</v>
      </c>
      <c r="L40">
        <f>_xlfn.FLOOR.MATH('WKErgebnisse 17'!M39/'Wahlzahlen 17'!$C50)</f>
        <v>0</v>
      </c>
      <c r="M40">
        <f>_xlfn.FLOOR.MATH('WKErgebnisse 17'!N39/'Wahlzahlen 17'!$C50)</f>
        <v>0</v>
      </c>
      <c r="N40">
        <f>_xlfn.FLOOR.MATH('WKErgebnisse 17'!O39/'Wahlzahlen 17'!$C50)</f>
        <v>0</v>
      </c>
      <c r="O40">
        <f>_xlfn.FLOOR.MATH('WKErgebnisse 17'!P39/'Wahlzahlen 17'!$C50)</f>
        <v>0</v>
      </c>
      <c r="P40">
        <f>_xlfn.FLOOR.MATH('WKErgebnisse 17'!Q39/'Wahlzahlen 17'!$C50)</f>
        <v>0</v>
      </c>
      <c r="Q40">
        <f>_xlfn.FLOOR.MATH('WKErgebnisse 17'!R39/'Wahlzahlen 17'!$C50)</f>
        <v>0</v>
      </c>
      <c r="R40">
        <f>_xlfn.FLOOR.MATH('WKErgebnisse 17'!S39/'Wahlzahlen 17'!$C50)</f>
        <v>0</v>
      </c>
    </row>
    <row r="41" spans="1:18">
      <c r="A41" t="str">
        <f>MID('WKErgebnisse 17'!A40,2,2)</f>
        <v>9G</v>
      </c>
      <c r="B41">
        <f t="shared" si="0"/>
        <v>9</v>
      </c>
      <c r="C41">
        <f>_xlfn.FLOOR.MATH('WKErgebnisse 17'!D40/'Wahlzahlen 17'!$C51)</f>
        <v>2</v>
      </c>
      <c r="D41">
        <f>_xlfn.FLOOR.MATH('WKErgebnisse 17'!E40/'Wahlzahlen 17'!$C51)</f>
        <v>1</v>
      </c>
      <c r="E41">
        <f>_xlfn.FLOOR.MATH('WKErgebnisse 17'!F40/'Wahlzahlen 17'!$C51)</f>
        <v>1</v>
      </c>
      <c r="F41">
        <f>_xlfn.FLOOR.MATH('WKErgebnisse 17'!G40/'Wahlzahlen 17'!$C51)</f>
        <v>0</v>
      </c>
      <c r="G41">
        <f>_xlfn.FLOOR.MATH('WKErgebnisse 17'!H40/'Wahlzahlen 17'!$C51)</f>
        <v>0</v>
      </c>
      <c r="H41">
        <f>_xlfn.FLOOR.MATH('WKErgebnisse 17'!I40/'Wahlzahlen 17'!$C51)</f>
        <v>0</v>
      </c>
      <c r="I41">
        <f>_xlfn.FLOOR.MATH('WKErgebnisse 17'!J40/'Wahlzahlen 17'!$C51)</f>
        <v>0</v>
      </c>
      <c r="J41">
        <f>_xlfn.FLOOR.MATH('WKErgebnisse 17'!K40/'Wahlzahlen 17'!$C51)</f>
        <v>0</v>
      </c>
      <c r="K41">
        <f>_xlfn.FLOOR.MATH('WKErgebnisse 17'!L40/'Wahlzahlen 17'!$C51)</f>
        <v>0</v>
      </c>
      <c r="L41">
        <f>_xlfn.FLOOR.MATH('WKErgebnisse 17'!M40/'Wahlzahlen 17'!$C51)</f>
        <v>0</v>
      </c>
      <c r="M41">
        <f>_xlfn.FLOOR.MATH('WKErgebnisse 17'!N40/'Wahlzahlen 17'!$C51)</f>
        <v>0</v>
      </c>
      <c r="N41">
        <f>_xlfn.FLOOR.MATH('WKErgebnisse 17'!O40/'Wahlzahlen 17'!$C51)</f>
        <v>0</v>
      </c>
      <c r="O41">
        <f>_xlfn.FLOOR.MATH('WKErgebnisse 17'!P40/'Wahlzahlen 17'!$C51)</f>
        <v>0</v>
      </c>
      <c r="P41">
        <f>_xlfn.FLOOR.MATH('WKErgebnisse 17'!Q40/'Wahlzahlen 17'!$C51)</f>
        <v>0</v>
      </c>
      <c r="Q41">
        <f>_xlfn.FLOOR.MATH('WKErgebnisse 17'!R40/'Wahlzahlen 17'!$C51)</f>
        <v>0</v>
      </c>
      <c r="R41">
        <f>_xlfn.FLOOR.MATH('WKErgebnisse 17'!S40/'Wahlzahlen 17'!$C51)</f>
        <v>0</v>
      </c>
    </row>
    <row r="43" spans="1:18">
      <c r="A43" t="s">
        <v>171</v>
      </c>
    </row>
    <row r="44" spans="1:18">
      <c r="B44" t="s">
        <v>163</v>
      </c>
      <c r="C44" s="1" t="str">
        <f>C2</f>
        <v>SPÖ</v>
      </c>
      <c r="D44" s="1" t="str">
        <f t="shared" ref="D44:R44" si="1">D2</f>
        <v>ÖVP</v>
      </c>
      <c r="E44" s="1" t="str">
        <f t="shared" si="1"/>
        <v>FPÖ</v>
      </c>
      <c r="F44" s="1" t="str">
        <f t="shared" si="1"/>
        <v>GRÜNE</v>
      </c>
      <c r="G44" s="1" t="str">
        <f t="shared" si="1"/>
        <v>NEOS</v>
      </c>
      <c r="H44" s="1" t="str">
        <f t="shared" si="1"/>
        <v>PILZ</v>
      </c>
      <c r="I44" s="1" t="str">
        <f t="shared" si="1"/>
        <v>GILT</v>
      </c>
      <c r="J44" s="1" t="str">
        <f t="shared" si="1"/>
        <v>FLÖ</v>
      </c>
      <c r="K44" s="1" t="str">
        <f t="shared" si="1"/>
        <v>KPÖ</v>
      </c>
      <c r="L44" s="1" t="str">
        <f t="shared" si="1"/>
        <v>WEIßE</v>
      </c>
      <c r="M44" s="1" t="str">
        <f t="shared" si="1"/>
        <v>SLP</v>
      </c>
      <c r="N44" s="1" t="str">
        <f t="shared" si="1"/>
        <v>EUAUS</v>
      </c>
      <c r="O44" s="1" t="str">
        <f t="shared" si="1"/>
        <v>M</v>
      </c>
      <c r="P44" s="1" t="str">
        <f t="shared" si="1"/>
        <v>CPÖ</v>
      </c>
      <c r="Q44" s="1" t="str">
        <f t="shared" si="1"/>
        <v>NBZ</v>
      </c>
      <c r="R44" s="1" t="str">
        <f t="shared" si="1"/>
        <v>ODP</v>
      </c>
    </row>
    <row r="45" spans="1:18">
      <c r="B45">
        <v>1</v>
      </c>
      <c r="C45">
        <f t="shared" ref="C45:R53" si="2">SUMIFS(C$3:C$41,$B$3:$B$41,$B45)</f>
        <v>2</v>
      </c>
      <c r="D45">
        <f t="shared" si="2"/>
        <v>2</v>
      </c>
      <c r="E45">
        <f t="shared" si="2"/>
        <v>0</v>
      </c>
      <c r="F45">
        <f t="shared" si="2"/>
        <v>0</v>
      </c>
      <c r="G45">
        <f t="shared" si="2"/>
        <v>0</v>
      </c>
      <c r="H45">
        <f t="shared" si="2"/>
        <v>0</v>
      </c>
      <c r="I45">
        <f t="shared" si="2"/>
        <v>0</v>
      </c>
      <c r="J45">
        <f t="shared" si="2"/>
        <v>0</v>
      </c>
      <c r="K45">
        <f t="shared" si="2"/>
        <v>0</v>
      </c>
      <c r="L45">
        <f t="shared" si="2"/>
        <v>0</v>
      </c>
      <c r="M45">
        <f t="shared" si="2"/>
        <v>0</v>
      </c>
      <c r="N45">
        <f t="shared" si="2"/>
        <v>0</v>
      </c>
      <c r="O45">
        <f t="shared" si="2"/>
        <v>0</v>
      </c>
      <c r="P45">
        <f t="shared" si="2"/>
        <v>0</v>
      </c>
      <c r="Q45">
        <f t="shared" si="2"/>
        <v>0</v>
      </c>
      <c r="R45">
        <f t="shared" si="2"/>
        <v>0</v>
      </c>
    </row>
    <row r="46" spans="1:18">
      <c r="B46">
        <v>2</v>
      </c>
      <c r="C46">
        <f t="shared" si="2"/>
        <v>2</v>
      </c>
      <c r="D46">
        <f t="shared" si="2"/>
        <v>0</v>
      </c>
      <c r="E46">
        <f t="shared" si="2"/>
        <v>2</v>
      </c>
      <c r="F46">
        <f t="shared" si="2"/>
        <v>0</v>
      </c>
      <c r="G46">
        <f t="shared" si="2"/>
        <v>0</v>
      </c>
      <c r="H46">
        <f t="shared" si="2"/>
        <v>0</v>
      </c>
      <c r="I46">
        <f t="shared" si="2"/>
        <v>0</v>
      </c>
      <c r="J46">
        <f t="shared" si="2"/>
        <v>0</v>
      </c>
      <c r="K46">
        <f t="shared" si="2"/>
        <v>0</v>
      </c>
      <c r="L46">
        <f t="shared" si="2"/>
        <v>0</v>
      </c>
      <c r="M46">
        <f t="shared" si="2"/>
        <v>0</v>
      </c>
      <c r="N46">
        <f t="shared" si="2"/>
        <v>0</v>
      </c>
      <c r="O46">
        <f t="shared" si="2"/>
        <v>0</v>
      </c>
      <c r="P46">
        <f t="shared" si="2"/>
        <v>0</v>
      </c>
      <c r="Q46">
        <f t="shared" si="2"/>
        <v>0</v>
      </c>
      <c r="R46">
        <f t="shared" si="2"/>
        <v>0</v>
      </c>
    </row>
    <row r="47" spans="1:18">
      <c r="B47">
        <v>3</v>
      </c>
      <c r="C47">
        <f t="shared" si="2"/>
        <v>7</v>
      </c>
      <c r="D47">
        <f t="shared" si="2"/>
        <v>10</v>
      </c>
      <c r="E47">
        <f t="shared" si="2"/>
        <v>7</v>
      </c>
      <c r="F47">
        <f t="shared" si="2"/>
        <v>0</v>
      </c>
      <c r="G47">
        <f t="shared" si="2"/>
        <v>0</v>
      </c>
      <c r="H47">
        <f t="shared" si="2"/>
        <v>0</v>
      </c>
      <c r="I47">
        <f t="shared" si="2"/>
        <v>0</v>
      </c>
      <c r="J47">
        <f t="shared" si="2"/>
        <v>0</v>
      </c>
      <c r="K47">
        <f t="shared" si="2"/>
        <v>0</v>
      </c>
      <c r="L47">
        <f t="shared" si="2"/>
        <v>0</v>
      </c>
      <c r="M47">
        <f t="shared" si="2"/>
        <v>0</v>
      </c>
      <c r="N47">
        <f t="shared" si="2"/>
        <v>0</v>
      </c>
      <c r="O47">
        <f t="shared" si="2"/>
        <v>0</v>
      </c>
      <c r="P47">
        <f t="shared" si="2"/>
        <v>0</v>
      </c>
      <c r="Q47">
        <f t="shared" si="2"/>
        <v>0</v>
      </c>
      <c r="R47">
        <f t="shared" si="2"/>
        <v>0</v>
      </c>
    </row>
    <row r="48" spans="1:18">
      <c r="B48">
        <v>4</v>
      </c>
      <c r="C48">
        <f t="shared" si="2"/>
        <v>6</v>
      </c>
      <c r="D48">
        <f t="shared" si="2"/>
        <v>7</v>
      </c>
      <c r="E48">
        <f t="shared" si="2"/>
        <v>6</v>
      </c>
      <c r="F48">
        <f t="shared" si="2"/>
        <v>0</v>
      </c>
      <c r="G48">
        <f t="shared" si="2"/>
        <v>0</v>
      </c>
      <c r="H48">
        <f t="shared" si="2"/>
        <v>0</v>
      </c>
      <c r="I48">
        <f t="shared" si="2"/>
        <v>0</v>
      </c>
      <c r="J48">
        <f t="shared" si="2"/>
        <v>0</v>
      </c>
      <c r="K48">
        <f t="shared" si="2"/>
        <v>0</v>
      </c>
      <c r="L48">
        <f t="shared" si="2"/>
        <v>0</v>
      </c>
      <c r="M48">
        <f t="shared" si="2"/>
        <v>0</v>
      </c>
      <c r="N48">
        <f t="shared" si="2"/>
        <v>0</v>
      </c>
      <c r="O48">
        <f t="shared" si="2"/>
        <v>0</v>
      </c>
      <c r="P48">
        <f t="shared" si="2"/>
        <v>0</v>
      </c>
      <c r="Q48">
        <f t="shared" si="2"/>
        <v>0</v>
      </c>
      <c r="R48">
        <f t="shared" si="2"/>
        <v>0</v>
      </c>
    </row>
    <row r="49" spans="1:18">
      <c r="B49">
        <v>5</v>
      </c>
      <c r="C49">
        <f t="shared" si="2"/>
        <v>0</v>
      </c>
      <c r="D49">
        <f t="shared" si="2"/>
        <v>2</v>
      </c>
      <c r="E49">
        <f t="shared" si="2"/>
        <v>2</v>
      </c>
      <c r="F49">
        <f t="shared" si="2"/>
        <v>0</v>
      </c>
      <c r="G49">
        <f t="shared" si="2"/>
        <v>0</v>
      </c>
      <c r="H49">
        <f t="shared" si="2"/>
        <v>0</v>
      </c>
      <c r="I49">
        <f t="shared" si="2"/>
        <v>0</v>
      </c>
      <c r="J49">
        <f t="shared" si="2"/>
        <v>0</v>
      </c>
      <c r="K49">
        <f t="shared" si="2"/>
        <v>0</v>
      </c>
      <c r="L49">
        <f t="shared" si="2"/>
        <v>0</v>
      </c>
      <c r="M49">
        <f t="shared" si="2"/>
        <v>0</v>
      </c>
      <c r="N49">
        <f t="shared" si="2"/>
        <v>0</v>
      </c>
      <c r="O49">
        <f t="shared" si="2"/>
        <v>0</v>
      </c>
      <c r="P49">
        <f t="shared" si="2"/>
        <v>0</v>
      </c>
      <c r="Q49">
        <f t="shared" si="2"/>
        <v>0</v>
      </c>
      <c r="R49">
        <f t="shared" si="2"/>
        <v>0</v>
      </c>
    </row>
    <row r="50" spans="1:18">
      <c r="B50">
        <v>6</v>
      </c>
      <c r="C50">
        <f t="shared" si="2"/>
        <v>6</v>
      </c>
      <c r="D50">
        <f t="shared" si="2"/>
        <v>7</v>
      </c>
      <c r="E50">
        <f t="shared" si="2"/>
        <v>7</v>
      </c>
      <c r="F50">
        <f t="shared" si="2"/>
        <v>0</v>
      </c>
      <c r="G50">
        <f t="shared" si="2"/>
        <v>0</v>
      </c>
      <c r="H50">
        <f t="shared" si="2"/>
        <v>0</v>
      </c>
      <c r="I50">
        <f t="shared" si="2"/>
        <v>0</v>
      </c>
      <c r="J50">
        <f t="shared" si="2"/>
        <v>0</v>
      </c>
      <c r="K50">
        <f t="shared" si="2"/>
        <v>0</v>
      </c>
      <c r="L50">
        <f t="shared" si="2"/>
        <v>0</v>
      </c>
      <c r="M50">
        <f t="shared" si="2"/>
        <v>0</v>
      </c>
      <c r="N50">
        <f t="shared" si="2"/>
        <v>0</v>
      </c>
      <c r="O50">
        <f t="shared" si="2"/>
        <v>0</v>
      </c>
      <c r="P50">
        <f t="shared" si="2"/>
        <v>0</v>
      </c>
      <c r="Q50">
        <f t="shared" si="2"/>
        <v>0</v>
      </c>
      <c r="R50">
        <f t="shared" si="2"/>
        <v>0</v>
      </c>
    </row>
    <row r="51" spans="1:18">
      <c r="B51">
        <v>7</v>
      </c>
      <c r="C51">
        <f t="shared" si="2"/>
        <v>1</v>
      </c>
      <c r="D51">
        <f t="shared" si="2"/>
        <v>4</v>
      </c>
      <c r="E51">
        <f t="shared" si="2"/>
        <v>1</v>
      </c>
      <c r="F51">
        <f t="shared" si="2"/>
        <v>0</v>
      </c>
      <c r="G51">
        <f t="shared" si="2"/>
        <v>0</v>
      </c>
      <c r="H51">
        <f t="shared" si="2"/>
        <v>0</v>
      </c>
      <c r="I51">
        <f t="shared" si="2"/>
        <v>0</v>
      </c>
      <c r="J51">
        <f t="shared" si="2"/>
        <v>0</v>
      </c>
      <c r="K51">
        <f t="shared" si="2"/>
        <v>0</v>
      </c>
      <c r="L51">
        <f t="shared" si="2"/>
        <v>0</v>
      </c>
      <c r="M51">
        <f t="shared" si="2"/>
        <v>0</v>
      </c>
      <c r="N51">
        <f t="shared" si="2"/>
        <v>0</v>
      </c>
      <c r="O51">
        <f t="shared" si="2"/>
        <v>0</v>
      </c>
      <c r="P51">
        <f t="shared" si="2"/>
        <v>0</v>
      </c>
      <c r="Q51">
        <f t="shared" si="2"/>
        <v>0</v>
      </c>
      <c r="R51">
        <f t="shared" si="2"/>
        <v>0</v>
      </c>
    </row>
    <row r="52" spans="1:18">
      <c r="B52">
        <v>8</v>
      </c>
      <c r="C52">
        <f t="shared" si="2"/>
        <v>0</v>
      </c>
      <c r="D52">
        <f t="shared" si="2"/>
        <v>2</v>
      </c>
      <c r="E52">
        <f t="shared" si="2"/>
        <v>1</v>
      </c>
      <c r="F52">
        <f t="shared" si="2"/>
        <v>0</v>
      </c>
      <c r="G52">
        <f t="shared" si="2"/>
        <v>0</v>
      </c>
      <c r="H52">
        <f t="shared" si="2"/>
        <v>0</v>
      </c>
      <c r="I52">
        <f t="shared" si="2"/>
        <v>0</v>
      </c>
      <c r="J52">
        <f t="shared" si="2"/>
        <v>0</v>
      </c>
      <c r="K52">
        <f t="shared" si="2"/>
        <v>0</v>
      </c>
      <c r="L52">
        <f t="shared" si="2"/>
        <v>0</v>
      </c>
      <c r="M52">
        <f t="shared" si="2"/>
        <v>0</v>
      </c>
      <c r="N52">
        <f t="shared" si="2"/>
        <v>0</v>
      </c>
      <c r="O52">
        <f t="shared" si="2"/>
        <v>0</v>
      </c>
      <c r="P52">
        <f t="shared" si="2"/>
        <v>0</v>
      </c>
      <c r="Q52">
        <f t="shared" si="2"/>
        <v>0</v>
      </c>
      <c r="R52">
        <f t="shared" si="2"/>
        <v>0</v>
      </c>
    </row>
    <row r="53" spans="1:18">
      <c r="B53">
        <v>9</v>
      </c>
      <c r="C53">
        <f t="shared" si="2"/>
        <v>8</v>
      </c>
      <c r="D53">
        <f t="shared" si="2"/>
        <v>4</v>
      </c>
      <c r="E53">
        <f t="shared" si="2"/>
        <v>3</v>
      </c>
      <c r="F53">
        <f t="shared" si="2"/>
        <v>0</v>
      </c>
      <c r="G53">
        <f t="shared" si="2"/>
        <v>0</v>
      </c>
      <c r="H53">
        <f t="shared" si="2"/>
        <v>0</v>
      </c>
      <c r="I53">
        <f t="shared" si="2"/>
        <v>0</v>
      </c>
      <c r="J53">
        <f t="shared" si="2"/>
        <v>0</v>
      </c>
      <c r="K53">
        <f t="shared" si="2"/>
        <v>0</v>
      </c>
      <c r="L53">
        <f t="shared" si="2"/>
        <v>0</v>
      </c>
      <c r="M53">
        <f t="shared" si="2"/>
        <v>0</v>
      </c>
      <c r="N53">
        <f t="shared" si="2"/>
        <v>0</v>
      </c>
      <c r="O53">
        <f t="shared" si="2"/>
        <v>0</v>
      </c>
      <c r="P53">
        <f t="shared" si="2"/>
        <v>0</v>
      </c>
      <c r="Q53">
        <f t="shared" si="2"/>
        <v>0</v>
      </c>
      <c r="R53">
        <f t="shared" si="2"/>
        <v>0</v>
      </c>
    </row>
    <row r="55" spans="1:18">
      <c r="A55" t="s">
        <v>172</v>
      </c>
    </row>
    <row r="56" spans="1:18">
      <c r="B56" t="str">
        <f>B44</f>
        <v>Bl</v>
      </c>
      <c r="C56" s="1" t="str">
        <f>C44</f>
        <v>SPÖ</v>
      </c>
      <c r="D56" s="1" t="str">
        <f t="shared" ref="D56:R56" si="3">D44</f>
        <v>ÖVP</v>
      </c>
      <c r="E56" s="1" t="str">
        <f t="shared" si="3"/>
        <v>FPÖ</v>
      </c>
      <c r="F56" s="1" t="str">
        <f t="shared" si="3"/>
        <v>GRÜNE</v>
      </c>
      <c r="G56" s="1" t="str">
        <f t="shared" si="3"/>
        <v>NEOS</v>
      </c>
      <c r="H56" s="1" t="str">
        <f t="shared" si="3"/>
        <v>PILZ</v>
      </c>
      <c r="I56" s="1" t="str">
        <f t="shared" si="3"/>
        <v>GILT</v>
      </c>
      <c r="J56" s="1" t="str">
        <f t="shared" si="3"/>
        <v>FLÖ</v>
      </c>
      <c r="K56" s="1" t="str">
        <f t="shared" si="3"/>
        <v>KPÖ</v>
      </c>
      <c r="L56" s="1" t="str">
        <f t="shared" si="3"/>
        <v>WEIßE</v>
      </c>
      <c r="M56" s="1" t="str">
        <f t="shared" si="3"/>
        <v>SLP</v>
      </c>
      <c r="N56" s="1" t="str">
        <f t="shared" si="3"/>
        <v>EUAUS</v>
      </c>
      <c r="O56" s="1" t="str">
        <f t="shared" si="3"/>
        <v>M</v>
      </c>
      <c r="P56" s="1" t="str">
        <f t="shared" si="3"/>
        <v>CPÖ</v>
      </c>
      <c r="Q56" s="1" t="str">
        <f t="shared" si="3"/>
        <v>NBZ</v>
      </c>
      <c r="R56" s="1" t="str">
        <f t="shared" si="3"/>
        <v>ODP</v>
      </c>
    </row>
    <row r="57" spans="1:18">
      <c r="C57">
        <f>SUM(C45:C53)</f>
        <v>32</v>
      </c>
      <c r="D57">
        <f t="shared" ref="D57:R57" si="4">SUM(D45:D53)</f>
        <v>38</v>
      </c>
      <c r="E57">
        <f t="shared" si="4"/>
        <v>29</v>
      </c>
      <c r="F57">
        <f t="shared" si="4"/>
        <v>0</v>
      </c>
      <c r="G57">
        <f t="shared" si="4"/>
        <v>0</v>
      </c>
      <c r="H57">
        <f t="shared" si="4"/>
        <v>0</v>
      </c>
      <c r="I57">
        <f t="shared" si="4"/>
        <v>0</v>
      </c>
      <c r="J57">
        <f t="shared" si="4"/>
        <v>0</v>
      </c>
      <c r="K57">
        <f t="shared" si="4"/>
        <v>0</v>
      </c>
      <c r="L57">
        <f t="shared" si="4"/>
        <v>0</v>
      </c>
      <c r="M57">
        <f t="shared" si="4"/>
        <v>0</v>
      </c>
      <c r="N57">
        <f t="shared" si="4"/>
        <v>0</v>
      </c>
      <c r="O57">
        <f t="shared" si="4"/>
        <v>0</v>
      </c>
      <c r="P57">
        <f t="shared" si="4"/>
        <v>0</v>
      </c>
      <c r="Q57">
        <f t="shared" si="4"/>
        <v>0</v>
      </c>
      <c r="R57">
        <f t="shared" si="4"/>
        <v>0</v>
      </c>
    </row>
    <row r="59" spans="1:18">
      <c r="A59" t="s">
        <v>173</v>
      </c>
    </row>
    <row r="60" spans="1:18">
      <c r="B60" t="s">
        <v>163</v>
      </c>
    </row>
    <row r="61" spans="1:18">
      <c r="C61" s="1" t="str">
        <f>C44</f>
        <v>SPÖ</v>
      </c>
      <c r="D61" s="1" t="str">
        <f t="shared" ref="D61:R61" si="5">D44</f>
        <v>ÖVP</v>
      </c>
      <c r="E61" s="1" t="str">
        <f t="shared" si="5"/>
        <v>FPÖ</v>
      </c>
      <c r="F61" s="1" t="str">
        <f t="shared" si="5"/>
        <v>GRÜNE</v>
      </c>
      <c r="G61" s="1" t="str">
        <f t="shared" si="5"/>
        <v>NEOS</v>
      </c>
      <c r="H61" s="1" t="str">
        <f t="shared" si="5"/>
        <v>PILZ</v>
      </c>
      <c r="I61" s="1" t="str">
        <f t="shared" si="5"/>
        <v>GILT</v>
      </c>
      <c r="J61" s="1" t="str">
        <f t="shared" si="5"/>
        <v>FLÖ</v>
      </c>
      <c r="K61" s="1" t="str">
        <f t="shared" si="5"/>
        <v>KPÖ</v>
      </c>
      <c r="L61" s="1" t="str">
        <f t="shared" si="5"/>
        <v>WEIßE</v>
      </c>
      <c r="M61" s="1" t="str">
        <f t="shared" si="5"/>
        <v>SLP</v>
      </c>
      <c r="N61" s="1" t="str">
        <f t="shared" si="5"/>
        <v>EUAUS</v>
      </c>
      <c r="O61" s="1" t="str">
        <f t="shared" si="5"/>
        <v>M</v>
      </c>
      <c r="P61" s="1" t="str">
        <f t="shared" si="5"/>
        <v>CPÖ</v>
      </c>
      <c r="Q61" s="1" t="str">
        <f t="shared" si="5"/>
        <v>NBZ</v>
      </c>
      <c r="R61" s="1" t="str">
        <f t="shared" si="5"/>
        <v>ODP</v>
      </c>
    </row>
    <row r="62" spans="1:18">
      <c r="B62" t="s">
        <v>174</v>
      </c>
      <c r="C62" t="b">
        <f>'WKErgebnisse 17'!D50/'WKErgebnisse 17'!$C50&gt;=0.04</f>
        <v>1</v>
      </c>
      <c r="D62" t="b">
        <f>'WKErgebnisse 17'!E50/'WKErgebnisse 17'!$C50&gt;=0.04</f>
        <v>1</v>
      </c>
      <c r="E62" t="b">
        <f>'WKErgebnisse 17'!F50/'WKErgebnisse 17'!$C50&gt;=0.04</f>
        <v>1</v>
      </c>
      <c r="F62" t="b">
        <f>'WKErgebnisse 17'!G50/'WKErgebnisse 17'!$C50&gt;=0.04</f>
        <v>0</v>
      </c>
      <c r="G62" t="b">
        <f>'WKErgebnisse 17'!H50/'WKErgebnisse 17'!$C50&gt;=0.04</f>
        <v>1</v>
      </c>
      <c r="H62" t="b">
        <f>'WKErgebnisse 17'!I50/'WKErgebnisse 17'!$C50&gt;=0.04</f>
        <v>1</v>
      </c>
      <c r="I62" t="b">
        <f>'WKErgebnisse 17'!J50/'WKErgebnisse 17'!$C50&gt;=0.04</f>
        <v>0</v>
      </c>
      <c r="J62" t="b">
        <f>'WKErgebnisse 17'!K50/'WKErgebnisse 17'!$C50&gt;=0.04</f>
        <v>0</v>
      </c>
      <c r="K62" t="b">
        <f>'WKErgebnisse 17'!L50/'WKErgebnisse 17'!$C50&gt;=0.04</f>
        <v>0</v>
      </c>
      <c r="L62" t="b">
        <f>'WKErgebnisse 17'!M50/'WKErgebnisse 17'!$C50&gt;=0.04</f>
        <v>0</v>
      </c>
      <c r="M62" t="b">
        <f>'WKErgebnisse 17'!N50/'WKErgebnisse 17'!$C50&gt;=0.04</f>
        <v>0</v>
      </c>
      <c r="N62" t="b">
        <f>'WKErgebnisse 17'!O50/'WKErgebnisse 17'!$C50&gt;=0.04</f>
        <v>0</v>
      </c>
      <c r="O62" t="b">
        <f>'WKErgebnisse 17'!P50/'WKErgebnisse 17'!$C50&gt;=0.04</f>
        <v>0</v>
      </c>
      <c r="P62" t="b">
        <f>'WKErgebnisse 17'!Q50/'WKErgebnisse 17'!$C50&gt;=0.04</f>
        <v>0</v>
      </c>
      <c r="Q62" t="b">
        <f>'WKErgebnisse 17'!R50/'WKErgebnisse 17'!$C50&gt;=0.04</f>
        <v>0</v>
      </c>
      <c r="R62" t="b">
        <f>'WKErgebnisse 17'!S50/'WKErgebnisse 17'!$C50&gt;=0.04</f>
        <v>0</v>
      </c>
    </row>
    <row r="63" spans="1:18">
      <c r="B63">
        <v>1</v>
      </c>
      <c r="C63">
        <f>IF(OR(C$62,C45&gt;0),'WKErgebnisse 17'!D41,0)</f>
        <v>64070</v>
      </c>
      <c r="D63">
        <f>IF(OR(D$62,D45&gt;0),'WKErgebnisse 17'!E41,0)</f>
        <v>63858</v>
      </c>
      <c r="E63">
        <f>IF(OR(E$62,E45&gt;0),'WKErgebnisse 17'!F41,0)</f>
        <v>49127</v>
      </c>
      <c r="F63">
        <f>IF(OR(F$62,F45&gt;0),'WKErgebnisse 17'!G41,0)</f>
        <v>0</v>
      </c>
      <c r="G63">
        <f>IF(OR(G$62,G45&gt;0),'WKErgebnisse 17'!H41,0)</f>
        <v>5603</v>
      </c>
      <c r="H63">
        <f>IF(OR(H$62,H45&gt;0),'WKErgebnisse 17'!I41,0)</f>
        <v>5529</v>
      </c>
      <c r="I63">
        <f>IF(OR(I$62,I45&gt;0),'WKErgebnisse 17'!J41,0)</f>
        <v>0</v>
      </c>
      <c r="J63">
        <f>IF(OR(J$62,J45&gt;0),'WKErgebnisse 17'!K41,0)</f>
        <v>0</v>
      </c>
      <c r="K63">
        <f>IF(OR(K$62,K45&gt;0),'WKErgebnisse 17'!L41,0)</f>
        <v>0</v>
      </c>
      <c r="L63">
        <f>IF(OR(L$62,L45&gt;0),'WKErgebnisse 17'!M41,0)</f>
        <v>0</v>
      </c>
      <c r="M63">
        <f>IF(OR(M$62,M45&gt;0),'WKErgebnisse 17'!N41,0)</f>
        <v>0</v>
      </c>
      <c r="N63">
        <f>IF(OR(N$62,N45&gt;0),'WKErgebnisse 17'!O41,0)</f>
        <v>0</v>
      </c>
      <c r="O63">
        <f>IF(OR(O$62,O45&gt;0),'WKErgebnisse 17'!P41,0)</f>
        <v>0</v>
      </c>
      <c r="P63">
        <f>IF(OR(P$62,P45&gt;0),'WKErgebnisse 17'!Q41,0)</f>
        <v>0</v>
      </c>
      <c r="Q63">
        <f>IF(OR(Q$62,Q45&gt;0),'WKErgebnisse 17'!R41,0)</f>
        <v>0</v>
      </c>
      <c r="R63">
        <f>IF(OR(R$62,R45&gt;0),'WKErgebnisse 17'!S41,0)</f>
        <v>0</v>
      </c>
    </row>
    <row r="64" spans="1:18">
      <c r="B64">
        <v>2</v>
      </c>
      <c r="C64">
        <f>IF(OR(C$62,C46&gt;0),'WKErgebnisse 17'!D42,0)</f>
        <v>99923</v>
      </c>
      <c r="D64">
        <f>IF(OR(D$62,D46&gt;0),'WKErgebnisse 17'!E42,0)</f>
        <v>91458</v>
      </c>
      <c r="E64">
        <f>IF(OR(E$62,E46&gt;0),'WKErgebnisse 17'!F42,0)</f>
        <v>108215</v>
      </c>
      <c r="F64">
        <f>IF(OR(F$62,F46&gt;0),'WKErgebnisse 17'!G42,0)</f>
        <v>0</v>
      </c>
      <c r="G64">
        <f>IF(OR(G$62,G46&gt;0),'WKErgebnisse 17'!H42,0)</f>
        <v>14692</v>
      </c>
      <c r="H64">
        <f>IF(OR(H$62,H46&gt;0),'WKErgebnisse 17'!I42,0)</f>
        <v>12298</v>
      </c>
      <c r="I64">
        <f>IF(OR(I$62,I46&gt;0),'WKErgebnisse 17'!J42,0)</f>
        <v>0</v>
      </c>
      <c r="J64">
        <f>IF(OR(J$62,J46&gt;0),'WKErgebnisse 17'!K42,0)</f>
        <v>0</v>
      </c>
      <c r="K64">
        <f>IF(OR(K$62,K46&gt;0),'WKErgebnisse 17'!L42,0)</f>
        <v>0</v>
      </c>
      <c r="L64">
        <f>IF(OR(L$62,L46&gt;0),'WKErgebnisse 17'!M42,0)</f>
        <v>0</v>
      </c>
      <c r="M64">
        <f>IF(OR(M$62,M46&gt;0),'WKErgebnisse 17'!N42,0)</f>
        <v>0</v>
      </c>
      <c r="N64">
        <f>IF(OR(N$62,N46&gt;0),'WKErgebnisse 17'!O42,0)</f>
        <v>0</v>
      </c>
      <c r="O64">
        <f>IF(OR(O$62,O46&gt;0),'WKErgebnisse 17'!P42,0)</f>
        <v>0</v>
      </c>
      <c r="P64">
        <f>IF(OR(P$62,P46&gt;0),'WKErgebnisse 17'!Q42,0)</f>
        <v>0</v>
      </c>
      <c r="Q64">
        <f>IF(OR(Q$62,Q46&gt;0),'WKErgebnisse 17'!R42,0)</f>
        <v>0</v>
      </c>
      <c r="R64">
        <f>IF(OR(R$62,R46&gt;0),'WKErgebnisse 17'!S42,0)</f>
        <v>0</v>
      </c>
    </row>
    <row r="65" spans="1:18">
      <c r="B65">
        <v>3</v>
      </c>
      <c r="C65">
        <f>IF(OR(C$62,C47&gt;0),'WKErgebnisse 17'!D43,0)</f>
        <v>267348</v>
      </c>
      <c r="D65">
        <f>IF(OR(D$62,D47&gt;0),'WKErgebnisse 17'!E43,0)</f>
        <v>384279</v>
      </c>
      <c r="E65">
        <f>IF(OR(E$62,E47&gt;0),'WKErgebnisse 17'!F43,0)</f>
        <v>280011</v>
      </c>
      <c r="F65">
        <f>IF(OR(F$62,F47&gt;0),'WKErgebnisse 17'!G43,0)</f>
        <v>0</v>
      </c>
      <c r="G65">
        <f>IF(OR(G$62,G47&gt;0),'WKErgebnisse 17'!H43,0)</f>
        <v>51815</v>
      </c>
      <c r="H65">
        <f>IF(OR(H$62,H47&gt;0),'WKErgebnisse 17'!I43,0)</f>
        <v>44767</v>
      </c>
      <c r="I65">
        <f>IF(OR(I$62,I47&gt;0),'WKErgebnisse 17'!J43,0)</f>
        <v>0</v>
      </c>
      <c r="J65">
        <f>IF(OR(J$62,J47&gt;0),'WKErgebnisse 17'!K43,0)</f>
        <v>0</v>
      </c>
      <c r="K65">
        <f>IF(OR(K$62,K47&gt;0),'WKErgebnisse 17'!L43,0)</f>
        <v>0</v>
      </c>
      <c r="L65">
        <f>IF(OR(L$62,L47&gt;0),'WKErgebnisse 17'!M43,0)</f>
        <v>0</v>
      </c>
      <c r="M65">
        <f>IF(OR(M$62,M47&gt;0),'WKErgebnisse 17'!N43,0)</f>
        <v>0</v>
      </c>
      <c r="N65">
        <f>IF(OR(N$62,N47&gt;0),'WKErgebnisse 17'!O43,0)</f>
        <v>0</v>
      </c>
      <c r="O65">
        <f>IF(OR(O$62,O47&gt;0),'WKErgebnisse 17'!P43,0)</f>
        <v>0</v>
      </c>
      <c r="P65">
        <f>IF(OR(P$62,P47&gt;0),'WKErgebnisse 17'!Q43,0)</f>
        <v>0</v>
      </c>
      <c r="Q65">
        <f>IF(OR(Q$62,Q47&gt;0),'WKErgebnisse 17'!R43,0)</f>
        <v>0</v>
      </c>
      <c r="R65">
        <f>IF(OR(R$62,R47&gt;0),'WKErgebnisse 17'!S43,0)</f>
        <v>0</v>
      </c>
    </row>
    <row r="66" spans="1:18">
      <c r="B66">
        <v>4</v>
      </c>
      <c r="C66">
        <f>IF(OR(C$62,C48&gt;0),'WKErgebnisse 17'!D44,0)</f>
        <v>246201</v>
      </c>
      <c r="D66">
        <f>IF(OR(D$62,D48&gt;0),'WKErgebnisse 17'!E44,0)</f>
        <v>280595</v>
      </c>
      <c r="E66">
        <f>IF(OR(E$62,E48&gt;0),'WKErgebnisse 17'!F44,0)</f>
        <v>239444</v>
      </c>
      <c r="F66">
        <f>IF(OR(F$62,F48&gt;0),'WKErgebnisse 17'!G44,0)</f>
        <v>0</v>
      </c>
      <c r="G66">
        <f>IF(OR(G$62,G48&gt;0),'WKErgebnisse 17'!H44,0)</f>
        <v>42556</v>
      </c>
      <c r="H66">
        <f>IF(OR(H$62,H48&gt;0),'WKErgebnisse 17'!I44,0)</f>
        <v>32772</v>
      </c>
      <c r="I66">
        <f>IF(OR(I$62,I48&gt;0),'WKErgebnisse 17'!J44,0)</f>
        <v>0</v>
      </c>
      <c r="J66">
        <f>IF(OR(J$62,J48&gt;0),'WKErgebnisse 17'!K44,0)</f>
        <v>0</v>
      </c>
      <c r="K66">
        <f>IF(OR(K$62,K48&gt;0),'WKErgebnisse 17'!L44,0)</f>
        <v>0</v>
      </c>
      <c r="L66">
        <f>IF(OR(L$62,L48&gt;0),'WKErgebnisse 17'!M44,0)</f>
        <v>0</v>
      </c>
      <c r="M66">
        <f>IF(OR(M$62,M48&gt;0),'WKErgebnisse 17'!N44,0)</f>
        <v>0</v>
      </c>
      <c r="N66">
        <f>IF(OR(N$62,N48&gt;0),'WKErgebnisse 17'!O44,0)</f>
        <v>0</v>
      </c>
      <c r="O66">
        <f>IF(OR(O$62,O48&gt;0),'WKErgebnisse 17'!P44,0)</f>
        <v>0</v>
      </c>
      <c r="P66">
        <f>IF(OR(P$62,P48&gt;0),'WKErgebnisse 17'!Q44,0)</f>
        <v>0</v>
      </c>
      <c r="Q66">
        <f>IF(OR(Q$62,Q48&gt;0),'WKErgebnisse 17'!R44,0)</f>
        <v>0</v>
      </c>
      <c r="R66">
        <f>IF(OR(R$62,R48&gt;0),'WKErgebnisse 17'!S44,0)</f>
        <v>0</v>
      </c>
    </row>
    <row r="67" spans="1:18">
      <c r="B67">
        <v>5</v>
      </c>
      <c r="C67">
        <f>IF(OR(C$62,C49&gt;0),'WKErgebnisse 17'!D45,0)</f>
        <v>70191</v>
      </c>
      <c r="D67">
        <f>IF(OR(D$62,D49&gt;0),'WKErgebnisse 17'!E45,0)</f>
        <v>119072</v>
      </c>
      <c r="E67">
        <f>IF(OR(E$62,E49&gt;0),'WKErgebnisse 17'!F45,0)</f>
        <v>77120</v>
      </c>
      <c r="F67">
        <f>IF(OR(F$62,F49&gt;0),'WKErgebnisse 17'!G45,0)</f>
        <v>0</v>
      </c>
      <c r="G67">
        <f>IF(OR(G$62,G49&gt;0),'WKErgebnisse 17'!H45,0)</f>
        <v>17985</v>
      </c>
      <c r="H67">
        <f>IF(OR(H$62,H49&gt;0),'WKErgebnisse 17'!I45,0)</f>
        <v>11149</v>
      </c>
      <c r="I67">
        <f>IF(OR(I$62,I49&gt;0),'WKErgebnisse 17'!J45,0)</f>
        <v>0</v>
      </c>
      <c r="J67">
        <f>IF(OR(J$62,J49&gt;0),'WKErgebnisse 17'!K45,0)</f>
        <v>0</v>
      </c>
      <c r="K67">
        <f>IF(OR(K$62,K49&gt;0),'WKErgebnisse 17'!L45,0)</f>
        <v>0</v>
      </c>
      <c r="L67">
        <f>IF(OR(L$62,L49&gt;0),'WKErgebnisse 17'!M45,0)</f>
        <v>0</v>
      </c>
      <c r="M67">
        <f>IF(OR(M$62,M49&gt;0),'WKErgebnisse 17'!N45,0)</f>
        <v>0</v>
      </c>
      <c r="N67">
        <f>IF(OR(N$62,N49&gt;0),'WKErgebnisse 17'!O45,0)</f>
        <v>0</v>
      </c>
      <c r="O67">
        <f>IF(OR(O$62,O49&gt;0),'WKErgebnisse 17'!P45,0)</f>
        <v>0</v>
      </c>
      <c r="P67">
        <f>IF(OR(P$62,P49&gt;0),'WKErgebnisse 17'!Q45,0)</f>
        <v>0</v>
      </c>
      <c r="Q67">
        <f>IF(OR(Q$62,Q49&gt;0),'WKErgebnisse 17'!R45,0)</f>
        <v>0</v>
      </c>
      <c r="R67">
        <f>IF(OR(R$62,R49&gt;0),'WKErgebnisse 17'!S45,0)</f>
        <v>0</v>
      </c>
    </row>
    <row r="68" spans="1:18">
      <c r="B68">
        <v>6</v>
      </c>
      <c r="C68">
        <f>IF(OR(C$62,C50&gt;0),'WKErgebnisse 17'!D46,0)</f>
        <v>192738</v>
      </c>
      <c r="D68">
        <f>IF(OR(D$62,D50&gt;0),'WKErgebnisse 17'!E46,0)</f>
        <v>241917</v>
      </c>
      <c r="E68">
        <f>IF(OR(E$62,E50&gt;0),'WKErgebnisse 17'!F46,0)</f>
        <v>225990</v>
      </c>
      <c r="F68">
        <f>IF(OR(F$62,F50&gt;0),'WKErgebnisse 17'!G46,0)</f>
        <v>0</v>
      </c>
      <c r="G68">
        <f>IF(OR(G$62,G50&gt;0),'WKErgebnisse 17'!H46,0)</f>
        <v>38341</v>
      </c>
      <c r="H68">
        <f>IF(OR(H$62,H50&gt;0),'WKErgebnisse 17'!I46,0)</f>
        <v>29980</v>
      </c>
      <c r="I68">
        <f>IF(OR(I$62,I50&gt;0),'WKErgebnisse 17'!J46,0)</f>
        <v>0</v>
      </c>
      <c r="J68">
        <f>IF(OR(J$62,J50&gt;0),'WKErgebnisse 17'!K46,0)</f>
        <v>0</v>
      </c>
      <c r="K68">
        <f>IF(OR(K$62,K50&gt;0),'WKErgebnisse 17'!L46,0)</f>
        <v>0</v>
      </c>
      <c r="L68">
        <f>IF(OR(L$62,L50&gt;0),'WKErgebnisse 17'!M46,0)</f>
        <v>0</v>
      </c>
      <c r="M68">
        <f>IF(OR(M$62,M50&gt;0),'WKErgebnisse 17'!N46,0)</f>
        <v>0</v>
      </c>
      <c r="N68">
        <f>IF(OR(N$62,N50&gt;0),'WKErgebnisse 17'!O46,0)</f>
        <v>0</v>
      </c>
      <c r="O68">
        <f>IF(OR(O$62,O50&gt;0),'WKErgebnisse 17'!P46,0)</f>
        <v>0</v>
      </c>
      <c r="P68">
        <f>IF(OR(P$62,P50&gt;0),'WKErgebnisse 17'!Q46,0)</f>
        <v>0</v>
      </c>
      <c r="Q68">
        <f>IF(OR(Q$62,Q50&gt;0),'WKErgebnisse 17'!R46,0)</f>
        <v>0</v>
      </c>
      <c r="R68">
        <f>IF(OR(R$62,R50&gt;0),'WKErgebnisse 17'!S46,0)</f>
        <v>0</v>
      </c>
    </row>
    <row r="69" spans="1:18">
      <c r="B69">
        <v>7</v>
      </c>
      <c r="C69">
        <f>IF(OR(C$62,C51&gt;0),'WKErgebnisse 17'!D47,0)</f>
        <v>85650</v>
      </c>
      <c r="D69">
        <f>IF(OR(D$62,D51&gt;0),'WKErgebnisse 17'!E47,0)</f>
        <v>158092</v>
      </c>
      <c r="E69">
        <f>IF(OR(E$62,E51&gt;0),'WKErgebnisse 17'!F47,0)</f>
        <v>102610</v>
      </c>
      <c r="F69">
        <f>IF(OR(F$62,F51&gt;0),'WKErgebnisse 17'!G47,0)</f>
        <v>0</v>
      </c>
      <c r="G69">
        <f>IF(OR(G$62,G51&gt;0),'WKErgebnisse 17'!H47,0)</f>
        <v>23537</v>
      </c>
      <c r="H69">
        <f>IF(OR(H$62,H51&gt;0),'WKErgebnisse 17'!I47,0)</f>
        <v>15746</v>
      </c>
      <c r="I69">
        <f>IF(OR(I$62,I51&gt;0),'WKErgebnisse 17'!J47,0)</f>
        <v>0</v>
      </c>
      <c r="J69">
        <f>IF(OR(J$62,J51&gt;0),'WKErgebnisse 17'!K47,0)</f>
        <v>0</v>
      </c>
      <c r="K69">
        <f>IF(OR(K$62,K51&gt;0),'WKErgebnisse 17'!L47,0)</f>
        <v>0</v>
      </c>
      <c r="L69">
        <f>IF(OR(L$62,L51&gt;0),'WKErgebnisse 17'!M47,0)</f>
        <v>0</v>
      </c>
      <c r="M69">
        <f>IF(OR(M$62,M51&gt;0),'WKErgebnisse 17'!N47,0)</f>
        <v>0</v>
      </c>
      <c r="N69">
        <f>IF(OR(N$62,N51&gt;0),'WKErgebnisse 17'!O47,0)</f>
        <v>0</v>
      </c>
      <c r="O69">
        <f>IF(OR(O$62,O51&gt;0),'WKErgebnisse 17'!P47,0)</f>
        <v>0</v>
      </c>
      <c r="P69">
        <f>IF(OR(P$62,P51&gt;0),'WKErgebnisse 17'!Q47,0)</f>
        <v>0</v>
      </c>
      <c r="Q69">
        <f>IF(OR(Q$62,Q51&gt;0),'WKErgebnisse 17'!R47,0)</f>
        <v>0</v>
      </c>
      <c r="R69">
        <f>IF(OR(R$62,R51&gt;0),'WKErgebnisse 17'!S47,0)</f>
        <v>0</v>
      </c>
    </row>
    <row r="70" spans="1:18">
      <c r="B70">
        <v>8</v>
      </c>
      <c r="C70">
        <f>IF(OR(C$62,C52&gt;0),'WKErgebnisse 17'!D48,0)</f>
        <v>34961</v>
      </c>
      <c r="D70">
        <f>IF(OR(D$62,D52&gt;0),'WKErgebnisse 17'!E48,0)</f>
        <v>67982</v>
      </c>
      <c r="E70">
        <f>IF(OR(E$62,E52&gt;0),'WKErgebnisse 17'!F48,0)</f>
        <v>47837</v>
      </c>
      <c r="F70">
        <f>IF(OR(F$62,F52&gt;0),'WKErgebnisse 17'!G48,0)</f>
        <v>0</v>
      </c>
      <c r="G70">
        <f>IF(OR(G$62,G52&gt;0),'WKErgebnisse 17'!H48,0)</f>
        <v>17666</v>
      </c>
      <c r="H70">
        <f>IF(OR(H$62,H52&gt;0),'WKErgebnisse 17'!I48,0)</f>
        <v>5804</v>
      </c>
      <c r="I70">
        <f>IF(OR(I$62,I52&gt;0),'WKErgebnisse 17'!J48,0)</f>
        <v>0</v>
      </c>
      <c r="J70">
        <f>IF(OR(J$62,J52&gt;0),'WKErgebnisse 17'!K48,0)</f>
        <v>0</v>
      </c>
      <c r="K70">
        <f>IF(OR(K$62,K52&gt;0),'WKErgebnisse 17'!L48,0)</f>
        <v>0</v>
      </c>
      <c r="L70">
        <f>IF(OR(L$62,L52&gt;0),'WKErgebnisse 17'!M48,0)</f>
        <v>0</v>
      </c>
      <c r="M70">
        <f>IF(OR(M$62,M52&gt;0),'WKErgebnisse 17'!N48,0)</f>
        <v>0</v>
      </c>
      <c r="N70">
        <f>IF(OR(N$62,N52&gt;0),'WKErgebnisse 17'!O48,0)</f>
        <v>0</v>
      </c>
      <c r="O70">
        <f>IF(OR(O$62,O52&gt;0),'WKErgebnisse 17'!P48,0)</f>
        <v>0</v>
      </c>
      <c r="P70">
        <f>IF(OR(P$62,P52&gt;0),'WKErgebnisse 17'!Q48,0)</f>
        <v>0</v>
      </c>
      <c r="Q70">
        <f>IF(OR(Q$62,Q52&gt;0),'WKErgebnisse 17'!R48,0)</f>
        <v>0</v>
      </c>
      <c r="R70">
        <f>IF(OR(R$62,R52&gt;0),'WKErgebnisse 17'!S48,0)</f>
        <v>0</v>
      </c>
    </row>
    <row r="71" spans="1:18">
      <c r="B71">
        <v>9</v>
      </c>
      <c r="C71">
        <f>IF(OR(C$62,C53&gt;0),'WKErgebnisse 17'!D49,0)</f>
        <v>300664</v>
      </c>
      <c r="D71">
        <f>IF(OR(D$62,D53&gt;0),'WKErgebnisse 17'!E49,0)</f>
        <v>188273</v>
      </c>
      <c r="E71">
        <f>IF(OR(E$62,E53&gt;0),'WKErgebnisse 17'!F49,0)</f>
        <v>186088</v>
      </c>
      <c r="F71">
        <f>IF(OR(F$62,F53&gt;0),'WKErgebnisse 17'!G49,0)</f>
        <v>0</v>
      </c>
      <c r="G71">
        <f>IF(OR(G$62,G53&gt;0),'WKErgebnisse 17'!H49,0)</f>
        <v>56323</v>
      </c>
      <c r="H71">
        <f>IF(OR(H$62,H53&gt;0),'WKErgebnisse 17'!I49,0)</f>
        <v>65498</v>
      </c>
      <c r="I71">
        <f>IF(OR(I$62,I53&gt;0),'WKErgebnisse 17'!J49,0)</f>
        <v>0</v>
      </c>
      <c r="J71">
        <f>IF(OR(J$62,J53&gt;0),'WKErgebnisse 17'!K49,0)</f>
        <v>0</v>
      </c>
      <c r="K71">
        <f>IF(OR(K$62,K53&gt;0),'WKErgebnisse 17'!L49,0)</f>
        <v>0</v>
      </c>
      <c r="L71">
        <f>IF(OR(L$62,L53&gt;0),'WKErgebnisse 17'!M49,0)</f>
        <v>0</v>
      </c>
      <c r="M71">
        <f>IF(OR(M$62,M53&gt;0),'WKErgebnisse 17'!N49,0)</f>
        <v>0</v>
      </c>
      <c r="N71">
        <f>IF(OR(N$62,N53&gt;0),'WKErgebnisse 17'!O49,0)</f>
        <v>0</v>
      </c>
      <c r="O71">
        <f>IF(OR(O$62,O53&gt;0),'WKErgebnisse 17'!P49,0)</f>
        <v>0</v>
      </c>
      <c r="P71">
        <f>IF(OR(P$62,P53&gt;0),'WKErgebnisse 17'!Q49,0)</f>
        <v>0</v>
      </c>
      <c r="Q71">
        <f>IF(OR(Q$62,Q53&gt;0),'WKErgebnisse 17'!R49,0)</f>
        <v>0</v>
      </c>
      <c r="R71">
        <f>IF(OR(R$62,R53&gt;0),'WKErgebnisse 17'!S49,0)</f>
        <v>0</v>
      </c>
    </row>
    <row r="73" spans="1:18">
      <c r="A73" t="s">
        <v>175</v>
      </c>
    </row>
    <row r="74" spans="1:18">
      <c r="C74" s="1" t="str">
        <f>C61</f>
        <v>SPÖ</v>
      </c>
      <c r="D74" s="1" t="str">
        <f t="shared" ref="D74:R74" si="6">D61</f>
        <v>ÖVP</v>
      </c>
      <c r="E74" s="1" t="str">
        <f t="shared" si="6"/>
        <v>FPÖ</v>
      </c>
      <c r="F74" s="1" t="str">
        <f t="shared" si="6"/>
        <v>GRÜNE</v>
      </c>
      <c r="G74" s="1" t="str">
        <f t="shared" si="6"/>
        <v>NEOS</v>
      </c>
      <c r="H74" s="1" t="str">
        <f t="shared" si="6"/>
        <v>PILZ</v>
      </c>
      <c r="I74" s="1" t="str">
        <f t="shared" si="6"/>
        <v>GILT</v>
      </c>
      <c r="J74" s="1" t="str">
        <f t="shared" si="6"/>
        <v>FLÖ</v>
      </c>
      <c r="K74" s="1" t="str">
        <f t="shared" si="6"/>
        <v>KPÖ</v>
      </c>
      <c r="L74" s="1" t="str">
        <f t="shared" si="6"/>
        <v>WEIßE</v>
      </c>
      <c r="M74" s="1" t="str">
        <f t="shared" si="6"/>
        <v>SLP</v>
      </c>
      <c r="N74" s="1" t="str">
        <f t="shared" si="6"/>
        <v>EUAUS</v>
      </c>
      <c r="O74" s="1" t="str">
        <f t="shared" si="6"/>
        <v>M</v>
      </c>
      <c r="P74" s="1" t="str">
        <f t="shared" si="6"/>
        <v>CPÖ</v>
      </c>
      <c r="Q74" s="1" t="str">
        <f t="shared" si="6"/>
        <v>NBZ</v>
      </c>
      <c r="R74" s="1" t="str">
        <f t="shared" si="6"/>
        <v>ODP</v>
      </c>
    </row>
    <row r="75" spans="1:18">
      <c r="B75">
        <v>1</v>
      </c>
      <c r="C75">
        <f>_xlfn.FLOOR.MATH(C63/'Wahlzahlen 17'!$D2)</f>
        <v>2</v>
      </c>
      <c r="D75">
        <f>_xlfn.FLOOR.MATH(D63/'Wahlzahlen 17'!$D2)</f>
        <v>2</v>
      </c>
      <c r="E75">
        <f>_xlfn.FLOOR.MATH(E63/'Wahlzahlen 17'!$D2)</f>
        <v>1</v>
      </c>
      <c r="F75">
        <f>_xlfn.FLOOR.MATH(F63/'Wahlzahlen 17'!$D2)</f>
        <v>0</v>
      </c>
      <c r="G75">
        <f>_xlfn.FLOOR.MATH(G63/'Wahlzahlen 17'!$D2)</f>
        <v>0</v>
      </c>
      <c r="H75">
        <f>_xlfn.FLOOR.MATH(H63/'Wahlzahlen 17'!$D2)</f>
        <v>0</v>
      </c>
      <c r="I75">
        <f>_xlfn.FLOOR.MATH(I63/'Wahlzahlen 17'!$D2)</f>
        <v>0</v>
      </c>
      <c r="J75">
        <f>_xlfn.FLOOR.MATH(J63/'Wahlzahlen 17'!$D2)</f>
        <v>0</v>
      </c>
      <c r="K75">
        <f>_xlfn.FLOOR.MATH(K63/'Wahlzahlen 17'!$D2)</f>
        <v>0</v>
      </c>
      <c r="L75">
        <f>_xlfn.FLOOR.MATH(L63/'Wahlzahlen 17'!$D2)</f>
        <v>0</v>
      </c>
      <c r="M75">
        <f>_xlfn.FLOOR.MATH(M63/'Wahlzahlen 17'!$D2)</f>
        <v>0</v>
      </c>
      <c r="N75">
        <f>_xlfn.FLOOR.MATH(N63/'Wahlzahlen 17'!$D2)</f>
        <v>0</v>
      </c>
      <c r="O75">
        <f>_xlfn.FLOOR.MATH(O63/'Wahlzahlen 17'!$D2)</f>
        <v>0</v>
      </c>
      <c r="P75">
        <f>_xlfn.FLOOR.MATH(P63/'Wahlzahlen 17'!$D2)</f>
        <v>0</v>
      </c>
      <c r="Q75">
        <f>_xlfn.FLOOR.MATH(Q63/'Wahlzahlen 17'!$D2)</f>
        <v>0</v>
      </c>
      <c r="R75">
        <f>_xlfn.FLOOR.MATH(R63/'Wahlzahlen 17'!$D2)</f>
        <v>0</v>
      </c>
    </row>
    <row r="76" spans="1:18">
      <c r="B76">
        <v>2</v>
      </c>
      <c r="C76">
        <f>_xlfn.FLOOR.MATH(C64/'Wahlzahlen 17'!$D3)</f>
        <v>3</v>
      </c>
      <c r="D76">
        <f>_xlfn.FLOOR.MATH(D64/'Wahlzahlen 17'!$D3)</f>
        <v>3</v>
      </c>
      <c r="E76">
        <f>_xlfn.FLOOR.MATH(E64/'Wahlzahlen 17'!$D3)</f>
        <v>4</v>
      </c>
      <c r="F76">
        <f>_xlfn.FLOOR.MATH(F64/'Wahlzahlen 17'!$D3)</f>
        <v>0</v>
      </c>
      <c r="G76">
        <f>_xlfn.FLOOR.MATH(G64/'Wahlzahlen 17'!$D3)</f>
        <v>0</v>
      </c>
      <c r="H76">
        <f>_xlfn.FLOOR.MATH(H64/'Wahlzahlen 17'!$D3)</f>
        <v>0</v>
      </c>
      <c r="I76">
        <f>_xlfn.FLOOR.MATH(I64/'Wahlzahlen 17'!$D3)</f>
        <v>0</v>
      </c>
      <c r="J76">
        <f>_xlfn.FLOOR.MATH(J64/'Wahlzahlen 17'!$D3)</f>
        <v>0</v>
      </c>
      <c r="K76">
        <f>_xlfn.FLOOR.MATH(K64/'Wahlzahlen 17'!$D3)</f>
        <v>0</v>
      </c>
      <c r="L76">
        <f>_xlfn.FLOOR.MATH(L64/'Wahlzahlen 17'!$D3)</f>
        <v>0</v>
      </c>
      <c r="M76">
        <f>_xlfn.FLOOR.MATH(M64/'Wahlzahlen 17'!$D3)</f>
        <v>0</v>
      </c>
      <c r="N76">
        <f>_xlfn.FLOOR.MATH(N64/'Wahlzahlen 17'!$D3)</f>
        <v>0</v>
      </c>
      <c r="O76">
        <f>_xlfn.FLOOR.MATH(O64/'Wahlzahlen 17'!$D3)</f>
        <v>0</v>
      </c>
      <c r="P76">
        <f>_xlfn.FLOOR.MATH(P64/'Wahlzahlen 17'!$D3)</f>
        <v>0</v>
      </c>
      <c r="Q76">
        <f>_xlfn.FLOOR.MATH(Q64/'Wahlzahlen 17'!$D3)</f>
        <v>0</v>
      </c>
      <c r="R76">
        <f>_xlfn.FLOOR.MATH(R64/'Wahlzahlen 17'!$D3)</f>
        <v>0</v>
      </c>
    </row>
    <row r="77" spans="1:18">
      <c r="B77">
        <v>3</v>
      </c>
      <c r="C77">
        <f>_xlfn.FLOOR.MATH(C65/'Wahlzahlen 17'!$D4)</f>
        <v>9</v>
      </c>
      <c r="D77">
        <f>_xlfn.FLOOR.MATH(D65/'Wahlzahlen 17'!$D4)</f>
        <v>13</v>
      </c>
      <c r="E77">
        <f>_xlfn.FLOOR.MATH(E65/'Wahlzahlen 17'!$D4)</f>
        <v>9</v>
      </c>
      <c r="F77">
        <f>_xlfn.FLOOR.MATH(F65/'Wahlzahlen 17'!$D4)</f>
        <v>0</v>
      </c>
      <c r="G77">
        <f>_xlfn.FLOOR.MATH(G65/'Wahlzahlen 17'!$D4)</f>
        <v>1</v>
      </c>
      <c r="H77">
        <f>_xlfn.FLOOR.MATH(H65/'Wahlzahlen 17'!$D4)</f>
        <v>1</v>
      </c>
      <c r="I77">
        <f>_xlfn.FLOOR.MATH(I65/'Wahlzahlen 17'!$D4)</f>
        <v>0</v>
      </c>
      <c r="J77">
        <f>_xlfn.FLOOR.MATH(J65/'Wahlzahlen 17'!$D4)</f>
        <v>0</v>
      </c>
      <c r="K77">
        <f>_xlfn.FLOOR.MATH(K65/'Wahlzahlen 17'!$D4)</f>
        <v>0</v>
      </c>
      <c r="L77">
        <f>_xlfn.FLOOR.MATH(L65/'Wahlzahlen 17'!$D4)</f>
        <v>0</v>
      </c>
      <c r="M77">
        <f>_xlfn.FLOOR.MATH(M65/'Wahlzahlen 17'!$D4)</f>
        <v>0</v>
      </c>
      <c r="N77">
        <f>_xlfn.FLOOR.MATH(N65/'Wahlzahlen 17'!$D4)</f>
        <v>0</v>
      </c>
      <c r="O77">
        <f>_xlfn.FLOOR.MATH(O65/'Wahlzahlen 17'!$D4)</f>
        <v>0</v>
      </c>
      <c r="P77">
        <f>_xlfn.FLOOR.MATH(P65/'Wahlzahlen 17'!$D4)</f>
        <v>0</v>
      </c>
      <c r="Q77">
        <f>_xlfn.FLOOR.MATH(Q65/'Wahlzahlen 17'!$D4)</f>
        <v>0</v>
      </c>
      <c r="R77">
        <f>_xlfn.FLOOR.MATH(R65/'Wahlzahlen 17'!$D4)</f>
        <v>0</v>
      </c>
    </row>
    <row r="78" spans="1:18">
      <c r="B78">
        <v>4</v>
      </c>
      <c r="C78">
        <f>_xlfn.FLOOR.MATH(C66/'Wahlzahlen 17'!$D5)</f>
        <v>8</v>
      </c>
      <c r="D78">
        <f>_xlfn.FLOOR.MATH(D66/'Wahlzahlen 17'!$D5)</f>
        <v>10</v>
      </c>
      <c r="E78">
        <f>_xlfn.FLOOR.MATH(E66/'Wahlzahlen 17'!$D5)</f>
        <v>8</v>
      </c>
      <c r="F78">
        <f>_xlfn.FLOOR.MATH(F66/'Wahlzahlen 17'!$D5)</f>
        <v>0</v>
      </c>
      <c r="G78">
        <f>_xlfn.FLOOR.MATH(G66/'Wahlzahlen 17'!$D5)</f>
        <v>1</v>
      </c>
      <c r="H78">
        <f>_xlfn.FLOOR.MATH(H66/'Wahlzahlen 17'!$D5)</f>
        <v>1</v>
      </c>
      <c r="I78">
        <f>_xlfn.FLOOR.MATH(I66/'Wahlzahlen 17'!$D5)</f>
        <v>0</v>
      </c>
      <c r="J78">
        <f>_xlfn.FLOOR.MATH(J66/'Wahlzahlen 17'!$D5)</f>
        <v>0</v>
      </c>
      <c r="K78">
        <f>_xlfn.FLOOR.MATH(K66/'Wahlzahlen 17'!$D5)</f>
        <v>0</v>
      </c>
      <c r="L78">
        <f>_xlfn.FLOOR.MATH(L66/'Wahlzahlen 17'!$D5)</f>
        <v>0</v>
      </c>
      <c r="M78">
        <f>_xlfn.FLOOR.MATH(M66/'Wahlzahlen 17'!$D5)</f>
        <v>0</v>
      </c>
      <c r="N78">
        <f>_xlfn.FLOOR.MATH(N66/'Wahlzahlen 17'!$D5)</f>
        <v>0</v>
      </c>
      <c r="O78">
        <f>_xlfn.FLOOR.MATH(O66/'Wahlzahlen 17'!$D5)</f>
        <v>0</v>
      </c>
      <c r="P78">
        <f>_xlfn.FLOOR.MATH(P66/'Wahlzahlen 17'!$D5)</f>
        <v>0</v>
      </c>
      <c r="Q78">
        <f>_xlfn.FLOOR.MATH(Q66/'Wahlzahlen 17'!$D5)</f>
        <v>0</v>
      </c>
      <c r="R78">
        <f>_xlfn.FLOOR.MATH(R66/'Wahlzahlen 17'!$D5)</f>
        <v>0</v>
      </c>
    </row>
    <row r="79" spans="1:18">
      <c r="B79">
        <v>5</v>
      </c>
      <c r="C79">
        <f>_xlfn.FLOOR.MATH(C67/'Wahlzahlen 17'!$D6)</f>
        <v>2</v>
      </c>
      <c r="D79">
        <f>_xlfn.FLOOR.MATH(D67/'Wahlzahlen 17'!$D6)</f>
        <v>4</v>
      </c>
      <c r="E79">
        <f>_xlfn.FLOOR.MATH(E67/'Wahlzahlen 17'!$D6)</f>
        <v>2</v>
      </c>
      <c r="F79">
        <f>_xlfn.FLOOR.MATH(F67/'Wahlzahlen 17'!$D6)</f>
        <v>0</v>
      </c>
      <c r="G79">
        <f>_xlfn.FLOOR.MATH(G67/'Wahlzahlen 17'!$D6)</f>
        <v>0</v>
      </c>
      <c r="H79">
        <f>_xlfn.FLOOR.MATH(H67/'Wahlzahlen 17'!$D6)</f>
        <v>0</v>
      </c>
      <c r="I79">
        <f>_xlfn.FLOOR.MATH(I67/'Wahlzahlen 17'!$D6)</f>
        <v>0</v>
      </c>
      <c r="J79">
        <f>_xlfn.FLOOR.MATH(J67/'Wahlzahlen 17'!$D6)</f>
        <v>0</v>
      </c>
      <c r="K79">
        <f>_xlfn.FLOOR.MATH(K67/'Wahlzahlen 17'!$D6)</f>
        <v>0</v>
      </c>
      <c r="L79">
        <f>_xlfn.FLOOR.MATH(L67/'Wahlzahlen 17'!$D6)</f>
        <v>0</v>
      </c>
      <c r="M79">
        <f>_xlfn.FLOOR.MATH(M67/'Wahlzahlen 17'!$D6)</f>
        <v>0</v>
      </c>
      <c r="N79">
        <f>_xlfn.FLOOR.MATH(N67/'Wahlzahlen 17'!$D6)</f>
        <v>0</v>
      </c>
      <c r="O79">
        <f>_xlfn.FLOOR.MATH(O67/'Wahlzahlen 17'!$D6)</f>
        <v>0</v>
      </c>
      <c r="P79">
        <f>_xlfn.FLOOR.MATH(P67/'Wahlzahlen 17'!$D6)</f>
        <v>0</v>
      </c>
      <c r="Q79">
        <f>_xlfn.FLOOR.MATH(Q67/'Wahlzahlen 17'!$D6)</f>
        <v>0</v>
      </c>
      <c r="R79">
        <f>_xlfn.FLOOR.MATH(R67/'Wahlzahlen 17'!$D6)</f>
        <v>0</v>
      </c>
    </row>
    <row r="80" spans="1:18">
      <c r="B80">
        <v>6</v>
      </c>
      <c r="C80">
        <f>_xlfn.FLOOR.MATH(C68/'Wahlzahlen 17'!$D7)</f>
        <v>6</v>
      </c>
      <c r="D80">
        <f>_xlfn.FLOOR.MATH(D68/'Wahlzahlen 17'!$D7)</f>
        <v>8</v>
      </c>
      <c r="E80">
        <f>_xlfn.FLOOR.MATH(E68/'Wahlzahlen 17'!$D7)</f>
        <v>7</v>
      </c>
      <c r="F80">
        <f>_xlfn.FLOOR.MATH(F68/'Wahlzahlen 17'!$D7)</f>
        <v>0</v>
      </c>
      <c r="G80">
        <f>_xlfn.FLOOR.MATH(G68/'Wahlzahlen 17'!$D7)</f>
        <v>1</v>
      </c>
      <c r="H80">
        <f>_xlfn.FLOOR.MATH(H68/'Wahlzahlen 17'!$D7)</f>
        <v>1</v>
      </c>
      <c r="I80">
        <f>_xlfn.FLOOR.MATH(I68/'Wahlzahlen 17'!$D7)</f>
        <v>0</v>
      </c>
      <c r="J80">
        <f>_xlfn.FLOOR.MATH(J68/'Wahlzahlen 17'!$D7)</f>
        <v>0</v>
      </c>
      <c r="K80">
        <f>_xlfn.FLOOR.MATH(K68/'Wahlzahlen 17'!$D7)</f>
        <v>0</v>
      </c>
      <c r="L80">
        <f>_xlfn.FLOOR.MATH(L68/'Wahlzahlen 17'!$D7)</f>
        <v>0</v>
      </c>
      <c r="M80">
        <f>_xlfn.FLOOR.MATH(M68/'Wahlzahlen 17'!$D7)</f>
        <v>0</v>
      </c>
      <c r="N80">
        <f>_xlfn.FLOOR.MATH(N68/'Wahlzahlen 17'!$D7)</f>
        <v>0</v>
      </c>
      <c r="O80">
        <f>_xlfn.FLOOR.MATH(O68/'Wahlzahlen 17'!$D7)</f>
        <v>0</v>
      </c>
      <c r="P80">
        <f>_xlfn.FLOOR.MATH(P68/'Wahlzahlen 17'!$D7)</f>
        <v>0</v>
      </c>
      <c r="Q80">
        <f>_xlfn.FLOOR.MATH(Q68/'Wahlzahlen 17'!$D7)</f>
        <v>0</v>
      </c>
      <c r="R80">
        <f>_xlfn.FLOOR.MATH(R68/'Wahlzahlen 17'!$D7)</f>
        <v>0</v>
      </c>
    </row>
    <row r="81" spans="1:18">
      <c r="B81">
        <v>7</v>
      </c>
      <c r="C81">
        <f>_xlfn.FLOOR.MATH(C69/'Wahlzahlen 17'!$D8)</f>
        <v>3</v>
      </c>
      <c r="D81">
        <f>_xlfn.FLOOR.MATH(D69/'Wahlzahlen 17'!$D8)</f>
        <v>5</v>
      </c>
      <c r="E81">
        <f>_xlfn.FLOOR.MATH(E69/'Wahlzahlen 17'!$D8)</f>
        <v>3</v>
      </c>
      <c r="F81">
        <f>_xlfn.FLOOR.MATH(F69/'Wahlzahlen 17'!$D8)</f>
        <v>0</v>
      </c>
      <c r="G81">
        <f>_xlfn.FLOOR.MATH(G69/'Wahlzahlen 17'!$D8)</f>
        <v>0</v>
      </c>
      <c r="H81">
        <f>_xlfn.FLOOR.MATH(H69/'Wahlzahlen 17'!$D8)</f>
        <v>0</v>
      </c>
      <c r="I81">
        <f>_xlfn.FLOOR.MATH(I69/'Wahlzahlen 17'!$D8)</f>
        <v>0</v>
      </c>
      <c r="J81">
        <f>_xlfn.FLOOR.MATH(J69/'Wahlzahlen 17'!$D8)</f>
        <v>0</v>
      </c>
      <c r="K81">
        <f>_xlfn.FLOOR.MATH(K69/'Wahlzahlen 17'!$D8)</f>
        <v>0</v>
      </c>
      <c r="L81">
        <f>_xlfn.FLOOR.MATH(L69/'Wahlzahlen 17'!$D8)</f>
        <v>0</v>
      </c>
      <c r="M81">
        <f>_xlfn.FLOOR.MATH(M69/'Wahlzahlen 17'!$D8)</f>
        <v>0</v>
      </c>
      <c r="N81">
        <f>_xlfn.FLOOR.MATH(N69/'Wahlzahlen 17'!$D8)</f>
        <v>0</v>
      </c>
      <c r="O81">
        <f>_xlfn.FLOOR.MATH(O69/'Wahlzahlen 17'!$D8)</f>
        <v>0</v>
      </c>
      <c r="P81">
        <f>_xlfn.FLOOR.MATH(P69/'Wahlzahlen 17'!$D8)</f>
        <v>0</v>
      </c>
      <c r="Q81">
        <f>_xlfn.FLOOR.MATH(Q69/'Wahlzahlen 17'!$D8)</f>
        <v>0</v>
      </c>
      <c r="R81">
        <f>_xlfn.FLOOR.MATH(R69/'Wahlzahlen 17'!$D8)</f>
        <v>0</v>
      </c>
    </row>
    <row r="82" spans="1:18">
      <c r="B82">
        <v>8</v>
      </c>
      <c r="C82">
        <f>_xlfn.FLOOR.MATH(C70/'Wahlzahlen 17'!$D9)</f>
        <v>1</v>
      </c>
      <c r="D82">
        <f>_xlfn.FLOOR.MATH(D70/'Wahlzahlen 17'!$D9)</f>
        <v>2</v>
      </c>
      <c r="E82">
        <f>_xlfn.FLOOR.MATH(E70/'Wahlzahlen 17'!$D9)</f>
        <v>1</v>
      </c>
      <c r="F82">
        <f>_xlfn.FLOOR.MATH(F70/'Wahlzahlen 17'!$D9)</f>
        <v>0</v>
      </c>
      <c r="G82">
        <f>_xlfn.FLOOR.MATH(G70/'Wahlzahlen 17'!$D9)</f>
        <v>0</v>
      </c>
      <c r="H82">
        <f>_xlfn.FLOOR.MATH(H70/'Wahlzahlen 17'!$D9)</f>
        <v>0</v>
      </c>
      <c r="I82">
        <f>_xlfn.FLOOR.MATH(I70/'Wahlzahlen 17'!$D9)</f>
        <v>0</v>
      </c>
      <c r="J82">
        <f>_xlfn.FLOOR.MATH(J70/'Wahlzahlen 17'!$D9)</f>
        <v>0</v>
      </c>
      <c r="K82">
        <f>_xlfn.FLOOR.MATH(K70/'Wahlzahlen 17'!$D9)</f>
        <v>0</v>
      </c>
      <c r="L82">
        <f>_xlfn.FLOOR.MATH(L70/'Wahlzahlen 17'!$D9)</f>
        <v>0</v>
      </c>
      <c r="M82">
        <f>_xlfn.FLOOR.MATH(M70/'Wahlzahlen 17'!$D9)</f>
        <v>0</v>
      </c>
      <c r="N82">
        <f>_xlfn.FLOOR.MATH(N70/'Wahlzahlen 17'!$D9)</f>
        <v>0</v>
      </c>
      <c r="O82">
        <f>_xlfn.FLOOR.MATH(O70/'Wahlzahlen 17'!$D9)</f>
        <v>0</v>
      </c>
      <c r="P82">
        <f>_xlfn.FLOOR.MATH(P70/'Wahlzahlen 17'!$D9)</f>
        <v>0</v>
      </c>
      <c r="Q82">
        <f>_xlfn.FLOOR.MATH(Q70/'Wahlzahlen 17'!$D9)</f>
        <v>0</v>
      </c>
      <c r="R82">
        <f>_xlfn.FLOOR.MATH(R70/'Wahlzahlen 17'!$D9)</f>
        <v>0</v>
      </c>
    </row>
    <row r="83" spans="1:18">
      <c r="B83">
        <v>9</v>
      </c>
      <c r="C83">
        <f>_xlfn.FLOOR.MATH(C71/'Wahlzahlen 17'!$D10)</f>
        <v>11</v>
      </c>
      <c r="D83">
        <f>_xlfn.FLOOR.MATH(D71/'Wahlzahlen 17'!$D10)</f>
        <v>7</v>
      </c>
      <c r="E83">
        <f>_xlfn.FLOOR.MATH(E71/'Wahlzahlen 17'!$D10)</f>
        <v>7</v>
      </c>
      <c r="F83">
        <f>_xlfn.FLOOR.MATH(F71/'Wahlzahlen 17'!$D10)</f>
        <v>0</v>
      </c>
      <c r="G83">
        <f>_xlfn.FLOOR.MATH(G71/'Wahlzahlen 17'!$D10)</f>
        <v>2</v>
      </c>
      <c r="H83">
        <f>_xlfn.FLOOR.MATH(H71/'Wahlzahlen 17'!$D10)</f>
        <v>2</v>
      </c>
      <c r="I83">
        <f>_xlfn.FLOOR.MATH(I71/'Wahlzahlen 17'!$D10)</f>
        <v>0</v>
      </c>
      <c r="J83">
        <f>_xlfn.FLOOR.MATH(J71/'Wahlzahlen 17'!$D10)</f>
        <v>0</v>
      </c>
      <c r="K83">
        <f>_xlfn.FLOOR.MATH(K71/'Wahlzahlen 17'!$D10)</f>
        <v>0</v>
      </c>
      <c r="L83">
        <f>_xlfn.FLOOR.MATH(L71/'Wahlzahlen 17'!$D10)</f>
        <v>0</v>
      </c>
      <c r="M83">
        <f>_xlfn.FLOOR.MATH(M71/'Wahlzahlen 17'!$D10)</f>
        <v>0</v>
      </c>
      <c r="N83">
        <f>_xlfn.FLOOR.MATH(N71/'Wahlzahlen 17'!$D10)</f>
        <v>0</v>
      </c>
      <c r="O83">
        <f>_xlfn.FLOOR.MATH(O71/'Wahlzahlen 17'!$D10)</f>
        <v>0</v>
      </c>
      <c r="P83">
        <f>_xlfn.FLOOR.MATH(P71/'Wahlzahlen 17'!$D10)</f>
        <v>0</v>
      </c>
      <c r="Q83">
        <f>_xlfn.FLOOR.MATH(Q71/'Wahlzahlen 17'!$D10)</f>
        <v>0</v>
      </c>
      <c r="R83">
        <f>_xlfn.FLOOR.MATH(R71/'Wahlzahlen 17'!$D10)</f>
        <v>0</v>
      </c>
    </row>
    <row r="85" spans="1:18">
      <c r="A85" t="s">
        <v>176</v>
      </c>
    </row>
    <row r="86" spans="1:18">
      <c r="C86" s="1" t="str">
        <f>C74</f>
        <v>SPÖ</v>
      </c>
      <c r="D86" s="1" t="str">
        <f t="shared" ref="D86:R86" si="7">D74</f>
        <v>ÖVP</v>
      </c>
      <c r="E86" s="1" t="str">
        <f t="shared" si="7"/>
        <v>FPÖ</v>
      </c>
      <c r="F86" s="1" t="str">
        <f t="shared" si="7"/>
        <v>GRÜNE</v>
      </c>
      <c r="G86" s="1" t="str">
        <f t="shared" si="7"/>
        <v>NEOS</v>
      </c>
      <c r="H86" s="1" t="str">
        <f t="shared" si="7"/>
        <v>PILZ</v>
      </c>
      <c r="I86" s="1" t="str">
        <f t="shared" si="7"/>
        <v>GILT</v>
      </c>
      <c r="J86" s="1" t="str">
        <f t="shared" si="7"/>
        <v>FLÖ</v>
      </c>
      <c r="K86" s="1" t="str">
        <f t="shared" si="7"/>
        <v>KPÖ</v>
      </c>
      <c r="L86" s="1" t="str">
        <f t="shared" si="7"/>
        <v>WEIßE</v>
      </c>
      <c r="M86" s="1" t="str">
        <f t="shared" si="7"/>
        <v>SLP</v>
      </c>
      <c r="N86" s="1" t="str">
        <f t="shared" si="7"/>
        <v>EUAUS</v>
      </c>
      <c r="O86" s="1" t="str">
        <f t="shared" si="7"/>
        <v>M</v>
      </c>
      <c r="P86" s="1" t="str">
        <f t="shared" si="7"/>
        <v>CPÖ</v>
      </c>
      <c r="Q86" s="1" t="str">
        <f t="shared" si="7"/>
        <v>NBZ</v>
      </c>
      <c r="R86" s="1" t="str">
        <f t="shared" si="7"/>
        <v>ODP</v>
      </c>
    </row>
    <row r="87" spans="1:18">
      <c r="C87">
        <f>SUM(C75:C83)</f>
        <v>45</v>
      </c>
      <c r="D87">
        <f t="shared" ref="D87:R87" si="8">SUM(D75:D83)</f>
        <v>54</v>
      </c>
      <c r="E87">
        <f t="shared" si="8"/>
        <v>42</v>
      </c>
      <c r="F87">
        <f t="shared" si="8"/>
        <v>0</v>
      </c>
      <c r="G87">
        <f t="shared" si="8"/>
        <v>5</v>
      </c>
      <c r="H87">
        <f t="shared" si="8"/>
        <v>5</v>
      </c>
      <c r="I87">
        <f t="shared" si="8"/>
        <v>0</v>
      </c>
      <c r="J87">
        <f t="shared" si="8"/>
        <v>0</v>
      </c>
      <c r="K87">
        <f t="shared" si="8"/>
        <v>0</v>
      </c>
      <c r="L87">
        <f t="shared" si="8"/>
        <v>0</v>
      </c>
      <c r="M87">
        <f t="shared" si="8"/>
        <v>0</v>
      </c>
      <c r="N87">
        <f t="shared" si="8"/>
        <v>0</v>
      </c>
      <c r="O87">
        <f t="shared" si="8"/>
        <v>0</v>
      </c>
      <c r="P87">
        <f t="shared" si="8"/>
        <v>0</v>
      </c>
      <c r="Q87">
        <f t="shared" si="8"/>
        <v>0</v>
      </c>
      <c r="R87">
        <f t="shared" si="8"/>
        <v>0</v>
      </c>
    </row>
    <row r="90" spans="1:18">
      <c r="A90" t="s">
        <v>177</v>
      </c>
    </row>
    <row r="91" spans="1:18">
      <c r="C91" s="1" t="str">
        <f>C74</f>
        <v>SPÖ</v>
      </c>
      <c r="D91" s="1" t="str">
        <f t="shared" ref="D91:R91" si="9">D74</f>
        <v>ÖVP</v>
      </c>
      <c r="E91" s="1" t="str">
        <f t="shared" si="9"/>
        <v>FPÖ</v>
      </c>
      <c r="F91" s="1" t="str">
        <f t="shared" si="9"/>
        <v>GRÜNE</v>
      </c>
      <c r="G91" s="1" t="str">
        <f t="shared" si="9"/>
        <v>NEOS</v>
      </c>
      <c r="H91" s="1" t="str">
        <f t="shared" si="9"/>
        <v>PILZ</v>
      </c>
      <c r="I91" s="1" t="str">
        <f t="shared" si="9"/>
        <v>GILT</v>
      </c>
      <c r="J91" s="1" t="str">
        <f t="shared" si="9"/>
        <v>FLÖ</v>
      </c>
      <c r="K91" s="1" t="str">
        <f t="shared" si="9"/>
        <v>KPÖ</v>
      </c>
      <c r="L91" s="1" t="str">
        <f t="shared" si="9"/>
        <v>WEIßE</v>
      </c>
      <c r="M91" s="1" t="str">
        <f t="shared" si="9"/>
        <v>SLP</v>
      </c>
      <c r="N91" s="1" t="str">
        <f t="shared" si="9"/>
        <v>EUAUS</v>
      </c>
      <c r="O91" s="1" t="str">
        <f t="shared" si="9"/>
        <v>M</v>
      </c>
      <c r="P91" s="1" t="str">
        <f t="shared" si="9"/>
        <v>CPÖ</v>
      </c>
      <c r="Q91" s="1" t="str">
        <f t="shared" si="9"/>
        <v>NBZ</v>
      </c>
      <c r="R91" s="1" t="str">
        <f t="shared" si="9"/>
        <v>ODP</v>
      </c>
    </row>
    <row r="92" spans="1:18">
      <c r="B92">
        <v>1</v>
      </c>
      <c r="C92">
        <f>C75-C45</f>
        <v>0</v>
      </c>
      <c r="D92">
        <f t="shared" ref="D92:R92" si="10">D75-D45</f>
        <v>0</v>
      </c>
      <c r="E92">
        <f t="shared" si="10"/>
        <v>1</v>
      </c>
      <c r="F92">
        <f t="shared" si="10"/>
        <v>0</v>
      </c>
      <c r="G92">
        <f t="shared" si="10"/>
        <v>0</v>
      </c>
      <c r="H92">
        <f t="shared" si="10"/>
        <v>0</v>
      </c>
      <c r="I92">
        <f t="shared" si="10"/>
        <v>0</v>
      </c>
      <c r="J92">
        <f t="shared" si="10"/>
        <v>0</v>
      </c>
      <c r="K92">
        <f t="shared" si="10"/>
        <v>0</v>
      </c>
      <c r="L92">
        <f t="shared" si="10"/>
        <v>0</v>
      </c>
      <c r="M92">
        <f t="shared" si="10"/>
        <v>0</v>
      </c>
      <c r="N92">
        <f t="shared" si="10"/>
        <v>0</v>
      </c>
      <c r="O92">
        <f t="shared" si="10"/>
        <v>0</v>
      </c>
      <c r="P92">
        <f t="shared" si="10"/>
        <v>0</v>
      </c>
      <c r="Q92">
        <f t="shared" si="10"/>
        <v>0</v>
      </c>
      <c r="R92">
        <f t="shared" si="10"/>
        <v>0</v>
      </c>
    </row>
    <row r="93" spans="1:18">
      <c r="B93">
        <v>2</v>
      </c>
      <c r="C93">
        <f t="shared" ref="C93:R93" si="11">C76-C46</f>
        <v>1</v>
      </c>
      <c r="D93">
        <f t="shared" si="11"/>
        <v>3</v>
      </c>
      <c r="E93">
        <f t="shared" si="11"/>
        <v>2</v>
      </c>
      <c r="F93">
        <f t="shared" si="11"/>
        <v>0</v>
      </c>
      <c r="G93">
        <f t="shared" si="11"/>
        <v>0</v>
      </c>
      <c r="H93">
        <f t="shared" si="11"/>
        <v>0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0</v>
      </c>
      <c r="M93">
        <f t="shared" si="11"/>
        <v>0</v>
      </c>
      <c r="N93">
        <f t="shared" si="11"/>
        <v>0</v>
      </c>
      <c r="O93">
        <f t="shared" si="11"/>
        <v>0</v>
      </c>
      <c r="P93">
        <f t="shared" si="11"/>
        <v>0</v>
      </c>
      <c r="Q93">
        <f t="shared" si="11"/>
        <v>0</v>
      </c>
      <c r="R93">
        <f t="shared" si="11"/>
        <v>0</v>
      </c>
    </row>
    <row r="94" spans="1:18">
      <c r="B94">
        <v>3</v>
      </c>
      <c r="C94">
        <f t="shared" ref="C94:R94" si="12">C77-C47</f>
        <v>2</v>
      </c>
      <c r="D94">
        <f t="shared" si="12"/>
        <v>3</v>
      </c>
      <c r="E94">
        <f t="shared" si="12"/>
        <v>2</v>
      </c>
      <c r="F94">
        <f t="shared" si="12"/>
        <v>0</v>
      </c>
      <c r="G94">
        <f t="shared" si="12"/>
        <v>1</v>
      </c>
      <c r="H94">
        <f t="shared" si="12"/>
        <v>1</v>
      </c>
      <c r="I94">
        <f t="shared" si="12"/>
        <v>0</v>
      </c>
      <c r="J94">
        <f t="shared" si="12"/>
        <v>0</v>
      </c>
      <c r="K94">
        <f t="shared" si="12"/>
        <v>0</v>
      </c>
      <c r="L94">
        <f t="shared" si="12"/>
        <v>0</v>
      </c>
      <c r="M94">
        <f t="shared" si="12"/>
        <v>0</v>
      </c>
      <c r="N94">
        <f t="shared" si="12"/>
        <v>0</v>
      </c>
      <c r="O94">
        <f t="shared" si="12"/>
        <v>0</v>
      </c>
      <c r="P94">
        <f t="shared" si="12"/>
        <v>0</v>
      </c>
      <c r="Q94">
        <f t="shared" si="12"/>
        <v>0</v>
      </c>
      <c r="R94">
        <f t="shared" si="12"/>
        <v>0</v>
      </c>
    </row>
    <row r="95" spans="1:18">
      <c r="B95">
        <v>4</v>
      </c>
      <c r="C95">
        <f t="shared" ref="C95:R95" si="13">C78-C48</f>
        <v>2</v>
      </c>
      <c r="D95">
        <f t="shared" si="13"/>
        <v>3</v>
      </c>
      <c r="E95">
        <f t="shared" si="13"/>
        <v>2</v>
      </c>
      <c r="F95">
        <f t="shared" si="13"/>
        <v>0</v>
      </c>
      <c r="G95">
        <f t="shared" si="13"/>
        <v>1</v>
      </c>
      <c r="H95">
        <f t="shared" si="13"/>
        <v>1</v>
      </c>
      <c r="I95">
        <f t="shared" si="13"/>
        <v>0</v>
      </c>
      <c r="J95">
        <f t="shared" si="13"/>
        <v>0</v>
      </c>
      <c r="K95">
        <f t="shared" si="13"/>
        <v>0</v>
      </c>
      <c r="L95">
        <f t="shared" si="13"/>
        <v>0</v>
      </c>
      <c r="M95">
        <f t="shared" si="13"/>
        <v>0</v>
      </c>
      <c r="N95">
        <f t="shared" si="13"/>
        <v>0</v>
      </c>
      <c r="O95">
        <f t="shared" si="13"/>
        <v>0</v>
      </c>
      <c r="P95">
        <f t="shared" si="13"/>
        <v>0</v>
      </c>
      <c r="Q95">
        <f t="shared" si="13"/>
        <v>0</v>
      </c>
      <c r="R95">
        <f t="shared" si="13"/>
        <v>0</v>
      </c>
    </row>
    <row r="96" spans="1:18">
      <c r="B96">
        <v>5</v>
      </c>
      <c r="C96">
        <f t="shared" ref="C96:R96" si="14">C79-C49</f>
        <v>2</v>
      </c>
      <c r="D96">
        <f t="shared" si="14"/>
        <v>2</v>
      </c>
      <c r="E96">
        <f t="shared" si="14"/>
        <v>0</v>
      </c>
      <c r="F96">
        <f t="shared" si="14"/>
        <v>0</v>
      </c>
      <c r="G96">
        <f t="shared" si="14"/>
        <v>0</v>
      </c>
      <c r="H96">
        <f t="shared" si="14"/>
        <v>0</v>
      </c>
      <c r="I96">
        <f t="shared" si="14"/>
        <v>0</v>
      </c>
      <c r="J96">
        <f t="shared" si="14"/>
        <v>0</v>
      </c>
      <c r="K96">
        <f t="shared" si="14"/>
        <v>0</v>
      </c>
      <c r="L96">
        <f t="shared" si="14"/>
        <v>0</v>
      </c>
      <c r="M96">
        <f t="shared" si="14"/>
        <v>0</v>
      </c>
      <c r="N96">
        <f t="shared" si="14"/>
        <v>0</v>
      </c>
      <c r="O96">
        <f t="shared" si="14"/>
        <v>0</v>
      </c>
      <c r="P96">
        <f t="shared" si="14"/>
        <v>0</v>
      </c>
      <c r="Q96">
        <f t="shared" si="14"/>
        <v>0</v>
      </c>
      <c r="R96">
        <f t="shared" si="14"/>
        <v>0</v>
      </c>
    </row>
    <row r="97" spans="1:18">
      <c r="B97">
        <v>6</v>
      </c>
      <c r="C97">
        <f t="shared" ref="C97:R97" si="15">C80-C50</f>
        <v>0</v>
      </c>
      <c r="D97">
        <f t="shared" si="15"/>
        <v>1</v>
      </c>
      <c r="E97">
        <f t="shared" si="15"/>
        <v>0</v>
      </c>
      <c r="F97">
        <f t="shared" si="15"/>
        <v>0</v>
      </c>
      <c r="G97">
        <f t="shared" si="15"/>
        <v>1</v>
      </c>
      <c r="H97">
        <f t="shared" si="15"/>
        <v>1</v>
      </c>
      <c r="I97">
        <f t="shared" si="15"/>
        <v>0</v>
      </c>
      <c r="J97">
        <f t="shared" si="15"/>
        <v>0</v>
      </c>
      <c r="K97">
        <f t="shared" si="15"/>
        <v>0</v>
      </c>
      <c r="L97">
        <f t="shared" si="15"/>
        <v>0</v>
      </c>
      <c r="M97">
        <f t="shared" si="15"/>
        <v>0</v>
      </c>
      <c r="N97">
        <f t="shared" si="15"/>
        <v>0</v>
      </c>
      <c r="O97">
        <f t="shared" si="15"/>
        <v>0</v>
      </c>
      <c r="P97">
        <f t="shared" si="15"/>
        <v>0</v>
      </c>
      <c r="Q97">
        <f t="shared" si="15"/>
        <v>0</v>
      </c>
      <c r="R97">
        <f t="shared" si="15"/>
        <v>0</v>
      </c>
    </row>
    <row r="98" spans="1:18">
      <c r="B98">
        <v>7</v>
      </c>
      <c r="C98">
        <f t="shared" ref="C98:R98" si="16">C81-C51</f>
        <v>2</v>
      </c>
      <c r="D98">
        <f t="shared" si="16"/>
        <v>1</v>
      </c>
      <c r="E98">
        <f t="shared" si="16"/>
        <v>2</v>
      </c>
      <c r="F98">
        <f t="shared" si="16"/>
        <v>0</v>
      </c>
      <c r="G98">
        <f t="shared" si="16"/>
        <v>0</v>
      </c>
      <c r="H98">
        <f t="shared" si="16"/>
        <v>0</v>
      </c>
      <c r="I98">
        <f t="shared" si="16"/>
        <v>0</v>
      </c>
      <c r="J98">
        <f t="shared" si="16"/>
        <v>0</v>
      </c>
      <c r="K98">
        <f t="shared" si="16"/>
        <v>0</v>
      </c>
      <c r="L98">
        <f t="shared" si="16"/>
        <v>0</v>
      </c>
      <c r="M98">
        <f t="shared" si="16"/>
        <v>0</v>
      </c>
      <c r="N98">
        <f t="shared" si="16"/>
        <v>0</v>
      </c>
      <c r="O98">
        <f t="shared" si="16"/>
        <v>0</v>
      </c>
      <c r="P98">
        <f t="shared" si="16"/>
        <v>0</v>
      </c>
      <c r="Q98">
        <f t="shared" si="16"/>
        <v>0</v>
      </c>
      <c r="R98">
        <f t="shared" si="16"/>
        <v>0</v>
      </c>
    </row>
    <row r="99" spans="1:18">
      <c r="B99">
        <v>8</v>
      </c>
      <c r="C99">
        <f t="shared" ref="C99:R99" si="17">C82-C52</f>
        <v>1</v>
      </c>
      <c r="D99">
        <f t="shared" si="17"/>
        <v>0</v>
      </c>
      <c r="E99">
        <f t="shared" si="17"/>
        <v>0</v>
      </c>
      <c r="F99">
        <f t="shared" si="17"/>
        <v>0</v>
      </c>
      <c r="G99">
        <f t="shared" si="17"/>
        <v>0</v>
      </c>
      <c r="H99">
        <f t="shared" si="17"/>
        <v>0</v>
      </c>
      <c r="I99">
        <f t="shared" si="17"/>
        <v>0</v>
      </c>
      <c r="J99">
        <f t="shared" si="17"/>
        <v>0</v>
      </c>
      <c r="K99">
        <f t="shared" si="17"/>
        <v>0</v>
      </c>
      <c r="L99">
        <f t="shared" si="17"/>
        <v>0</v>
      </c>
      <c r="M99">
        <f t="shared" si="17"/>
        <v>0</v>
      </c>
      <c r="N99">
        <f t="shared" si="17"/>
        <v>0</v>
      </c>
      <c r="O99">
        <f t="shared" si="17"/>
        <v>0</v>
      </c>
      <c r="P99">
        <f t="shared" si="17"/>
        <v>0</v>
      </c>
      <c r="Q99">
        <f t="shared" si="17"/>
        <v>0</v>
      </c>
      <c r="R99">
        <f t="shared" si="17"/>
        <v>0</v>
      </c>
    </row>
    <row r="100" spans="1:18">
      <c r="B100">
        <v>9</v>
      </c>
      <c r="C100">
        <f t="shared" ref="C100:R100" si="18">C83-C53</f>
        <v>3</v>
      </c>
      <c r="D100">
        <f t="shared" si="18"/>
        <v>3</v>
      </c>
      <c r="E100">
        <f t="shared" si="18"/>
        <v>4</v>
      </c>
      <c r="F100">
        <f t="shared" si="18"/>
        <v>0</v>
      </c>
      <c r="G100">
        <f t="shared" si="18"/>
        <v>2</v>
      </c>
      <c r="H100">
        <f t="shared" si="18"/>
        <v>2</v>
      </c>
      <c r="I100">
        <f t="shared" si="18"/>
        <v>0</v>
      </c>
      <c r="J100">
        <f t="shared" si="18"/>
        <v>0</v>
      </c>
      <c r="K100">
        <f t="shared" si="18"/>
        <v>0</v>
      </c>
      <c r="L100">
        <f t="shared" si="18"/>
        <v>0</v>
      </c>
      <c r="M100">
        <f t="shared" si="18"/>
        <v>0</v>
      </c>
      <c r="N100">
        <f t="shared" si="18"/>
        <v>0</v>
      </c>
      <c r="O100">
        <f t="shared" si="18"/>
        <v>0</v>
      </c>
      <c r="P100">
        <f t="shared" si="18"/>
        <v>0</v>
      </c>
      <c r="Q100">
        <f t="shared" si="18"/>
        <v>0</v>
      </c>
      <c r="R100">
        <f t="shared" si="18"/>
        <v>0</v>
      </c>
    </row>
    <row r="102" spans="1:18">
      <c r="B102" t="s">
        <v>178</v>
      </c>
      <c r="C102">
        <f>SUM(C92:C100)</f>
        <v>13</v>
      </c>
      <c r="D102">
        <f t="shared" ref="D102:R102" si="19">SUM(D92:D100)</f>
        <v>16</v>
      </c>
      <c r="E102">
        <f t="shared" si="19"/>
        <v>13</v>
      </c>
      <c r="F102">
        <f t="shared" si="19"/>
        <v>0</v>
      </c>
      <c r="G102">
        <f t="shared" si="19"/>
        <v>5</v>
      </c>
      <c r="H102">
        <f t="shared" si="19"/>
        <v>5</v>
      </c>
      <c r="I102">
        <f t="shared" si="19"/>
        <v>0</v>
      </c>
      <c r="J102">
        <f t="shared" si="19"/>
        <v>0</v>
      </c>
      <c r="K102">
        <f t="shared" si="19"/>
        <v>0</v>
      </c>
      <c r="L102">
        <f t="shared" si="19"/>
        <v>0</v>
      </c>
      <c r="M102">
        <f t="shared" si="19"/>
        <v>0</v>
      </c>
      <c r="N102">
        <f t="shared" si="19"/>
        <v>0</v>
      </c>
      <c r="O102">
        <f t="shared" si="19"/>
        <v>0</v>
      </c>
      <c r="P102">
        <f t="shared" si="19"/>
        <v>0</v>
      </c>
      <c r="Q102">
        <f t="shared" si="19"/>
        <v>0</v>
      </c>
      <c r="R102">
        <f t="shared" si="19"/>
        <v>0</v>
      </c>
    </row>
    <row r="106" spans="1:18">
      <c r="A106" t="s">
        <v>179</v>
      </c>
    </row>
    <row r="107" spans="1:18">
      <c r="C107" s="1" t="str">
        <f>C91</f>
        <v>SPÖ</v>
      </c>
      <c r="D107" s="1" t="str">
        <f t="shared" ref="D107:R107" si="20">D91</f>
        <v>ÖVP</v>
      </c>
      <c r="E107" s="1" t="str">
        <f t="shared" si="20"/>
        <v>FPÖ</v>
      </c>
      <c r="F107" s="1" t="str">
        <f t="shared" si="20"/>
        <v>GRÜNE</v>
      </c>
      <c r="G107" s="1" t="str">
        <f t="shared" si="20"/>
        <v>NEOS</v>
      </c>
      <c r="H107" s="1" t="str">
        <f t="shared" si="20"/>
        <v>PILZ</v>
      </c>
      <c r="I107" s="1" t="str">
        <f t="shared" si="20"/>
        <v>GILT</v>
      </c>
      <c r="J107" s="1" t="str">
        <f t="shared" si="20"/>
        <v>FLÖ</v>
      </c>
      <c r="K107" s="1" t="str">
        <f t="shared" si="20"/>
        <v>KPÖ</v>
      </c>
      <c r="L107" s="1" t="str">
        <f t="shared" si="20"/>
        <v>WEIßE</v>
      </c>
      <c r="M107" s="1" t="str">
        <f t="shared" si="20"/>
        <v>SLP</v>
      </c>
      <c r="N107" s="1" t="str">
        <f t="shared" si="20"/>
        <v>EUAUS</v>
      </c>
      <c r="O107" s="1" t="str">
        <f t="shared" si="20"/>
        <v>M</v>
      </c>
      <c r="P107" s="1" t="str">
        <f t="shared" si="20"/>
        <v>CPÖ</v>
      </c>
      <c r="Q107" s="1" t="str">
        <f t="shared" si="20"/>
        <v>NBZ</v>
      </c>
      <c r="R107" s="1" t="str">
        <f t="shared" si="20"/>
        <v>ODP</v>
      </c>
    </row>
    <row r="108" spans="1:18">
      <c r="C108">
        <f>_xlfn.FLOOR.MATH(C125/$E$123)</f>
        <v>52</v>
      </c>
      <c r="D108">
        <f t="shared" ref="D108:R108" si="21">_xlfn.FLOOR.MATH(D125/$E$123)</f>
        <v>62</v>
      </c>
      <c r="E108">
        <f t="shared" si="21"/>
        <v>51</v>
      </c>
      <c r="F108">
        <f t="shared" si="21"/>
        <v>0</v>
      </c>
      <c r="G108">
        <f t="shared" si="21"/>
        <v>10</v>
      </c>
      <c r="H108">
        <f t="shared" si="21"/>
        <v>8</v>
      </c>
      <c r="I108">
        <f t="shared" si="21"/>
        <v>0</v>
      </c>
      <c r="J108">
        <f t="shared" si="21"/>
        <v>0</v>
      </c>
      <c r="K108">
        <f t="shared" si="21"/>
        <v>0</v>
      </c>
      <c r="L108">
        <f t="shared" si="21"/>
        <v>0</v>
      </c>
      <c r="M108">
        <f t="shared" si="21"/>
        <v>0</v>
      </c>
      <c r="N108">
        <f t="shared" si="21"/>
        <v>0</v>
      </c>
      <c r="O108">
        <f t="shared" si="21"/>
        <v>0</v>
      </c>
      <c r="P108">
        <f t="shared" si="21"/>
        <v>0</v>
      </c>
      <c r="Q108">
        <f t="shared" si="21"/>
        <v>0</v>
      </c>
      <c r="R108">
        <f t="shared" si="21"/>
        <v>0</v>
      </c>
    </row>
    <row r="110" spans="1:18">
      <c r="A110" t="s">
        <v>180</v>
      </c>
    </row>
    <row r="111" spans="1:18">
      <c r="C111" s="1" t="str">
        <f>C107</f>
        <v>SPÖ</v>
      </c>
      <c r="D111" s="1" t="str">
        <f t="shared" ref="D111:R111" si="22">D107</f>
        <v>ÖVP</v>
      </c>
      <c r="E111" s="1" t="str">
        <f t="shared" si="22"/>
        <v>FPÖ</v>
      </c>
      <c r="F111" s="1" t="str">
        <f t="shared" si="22"/>
        <v>GRÜNE</v>
      </c>
      <c r="G111" s="1" t="str">
        <f t="shared" si="22"/>
        <v>NEOS</v>
      </c>
      <c r="H111" s="1" t="str">
        <f t="shared" si="22"/>
        <v>PILZ</v>
      </c>
      <c r="I111" s="1" t="str">
        <f t="shared" si="22"/>
        <v>GILT</v>
      </c>
      <c r="J111" s="1" t="str">
        <f t="shared" si="22"/>
        <v>FLÖ</v>
      </c>
      <c r="K111" s="1" t="str">
        <f t="shared" si="22"/>
        <v>KPÖ</v>
      </c>
      <c r="L111" s="1" t="str">
        <f t="shared" si="22"/>
        <v>WEIßE</v>
      </c>
      <c r="M111" s="1" t="str">
        <f t="shared" si="22"/>
        <v>SLP</v>
      </c>
      <c r="N111" s="1" t="str">
        <f t="shared" si="22"/>
        <v>EUAUS</v>
      </c>
      <c r="O111" s="1" t="str">
        <f t="shared" si="22"/>
        <v>M</v>
      </c>
      <c r="P111" s="1" t="str">
        <f t="shared" si="22"/>
        <v>CPÖ</v>
      </c>
      <c r="Q111" s="1" t="str">
        <f t="shared" si="22"/>
        <v>NBZ</v>
      </c>
      <c r="R111" s="1" t="str">
        <f t="shared" si="22"/>
        <v>ODP</v>
      </c>
    </row>
    <row r="112" spans="1:18">
      <c r="C112">
        <f>C108-SUM(C75:C83)</f>
        <v>7</v>
      </c>
      <c r="D112">
        <f t="shared" ref="D112:R112" si="23">D108-SUM(D75:D83)</f>
        <v>8</v>
      </c>
      <c r="E112">
        <f t="shared" si="23"/>
        <v>9</v>
      </c>
      <c r="F112">
        <f t="shared" si="23"/>
        <v>0</v>
      </c>
      <c r="G112">
        <f t="shared" si="23"/>
        <v>5</v>
      </c>
      <c r="H112">
        <f t="shared" si="23"/>
        <v>3</v>
      </c>
      <c r="I112">
        <f t="shared" si="23"/>
        <v>0</v>
      </c>
      <c r="J112">
        <f t="shared" si="23"/>
        <v>0</v>
      </c>
      <c r="K112">
        <f t="shared" si="23"/>
        <v>0</v>
      </c>
      <c r="L112">
        <f t="shared" si="23"/>
        <v>0</v>
      </c>
      <c r="M112">
        <f t="shared" si="23"/>
        <v>0</v>
      </c>
      <c r="N112">
        <f t="shared" si="23"/>
        <v>0</v>
      </c>
      <c r="O112">
        <f t="shared" si="23"/>
        <v>0</v>
      </c>
      <c r="P112">
        <f t="shared" si="23"/>
        <v>0</v>
      </c>
      <c r="Q112">
        <f t="shared" si="23"/>
        <v>0</v>
      </c>
      <c r="R112">
        <f t="shared" si="23"/>
        <v>0</v>
      </c>
    </row>
    <row r="123" spans="1:19">
      <c r="A123" t="s">
        <v>181</v>
      </c>
      <c r="D123" t="s">
        <v>182</v>
      </c>
      <c r="E123">
        <f>LARGE(C125:R307,183)</f>
        <v>25734.290322580644</v>
      </c>
    </row>
    <row r="124" spans="1:19">
      <c r="C124" s="1" t="str">
        <f>C74</f>
        <v>SPÖ</v>
      </c>
      <c r="D124" s="1" t="str">
        <f t="shared" ref="D124:P124" si="24">D74</f>
        <v>ÖVP</v>
      </c>
      <c r="E124" s="1" t="str">
        <f t="shared" si="24"/>
        <v>FPÖ</v>
      </c>
      <c r="F124" s="1" t="str">
        <f t="shared" si="24"/>
        <v>GRÜNE</v>
      </c>
      <c r="G124" s="1" t="str">
        <f t="shared" si="24"/>
        <v>NEOS</v>
      </c>
      <c r="H124" s="1" t="str">
        <f t="shared" si="24"/>
        <v>PILZ</v>
      </c>
      <c r="I124" s="1" t="str">
        <f t="shared" si="24"/>
        <v>GILT</v>
      </c>
      <c r="J124" s="1" t="str">
        <f t="shared" si="24"/>
        <v>FLÖ</v>
      </c>
      <c r="K124" s="1" t="str">
        <f t="shared" si="24"/>
        <v>KPÖ</v>
      </c>
      <c r="L124" s="1" t="str">
        <f t="shared" si="24"/>
        <v>WEIßE</v>
      </c>
      <c r="M124" s="1" t="str">
        <f t="shared" si="24"/>
        <v>SLP</v>
      </c>
      <c r="N124" s="1" t="str">
        <f t="shared" si="24"/>
        <v>EUAUS</v>
      </c>
      <c r="O124" s="1" t="str">
        <f t="shared" si="24"/>
        <v>M</v>
      </c>
      <c r="P124" s="1" t="str">
        <f t="shared" si="24"/>
        <v>CPÖ</v>
      </c>
      <c r="Q124" s="1" t="str">
        <f>Q74</f>
        <v>NBZ</v>
      </c>
      <c r="R124" s="1" t="str">
        <f>R74</f>
        <v>ODP</v>
      </c>
      <c r="S124" s="1"/>
    </row>
    <row r="125" spans="1:19">
      <c r="B125">
        <v>1</v>
      </c>
      <c r="C125">
        <f>SUM(C63:C71)</f>
        <v>1361746</v>
      </c>
      <c r="D125">
        <f t="shared" ref="D125:R125" si="25">SUM(D63:D71)</f>
        <v>1595526</v>
      </c>
      <c r="E125">
        <f t="shared" si="25"/>
        <v>1316442</v>
      </c>
      <c r="F125">
        <f t="shared" si="25"/>
        <v>0</v>
      </c>
      <c r="G125">
        <f t="shared" si="25"/>
        <v>268518</v>
      </c>
      <c r="H125">
        <f t="shared" si="25"/>
        <v>223543</v>
      </c>
      <c r="I125">
        <f t="shared" si="25"/>
        <v>0</v>
      </c>
      <c r="J125">
        <f t="shared" si="25"/>
        <v>0</v>
      </c>
      <c r="K125">
        <f t="shared" si="25"/>
        <v>0</v>
      </c>
      <c r="L125">
        <f t="shared" si="25"/>
        <v>0</v>
      </c>
      <c r="M125">
        <f t="shared" si="25"/>
        <v>0</v>
      </c>
      <c r="N125">
        <f t="shared" si="25"/>
        <v>0</v>
      </c>
      <c r="O125">
        <f t="shared" si="25"/>
        <v>0</v>
      </c>
      <c r="P125">
        <f t="shared" si="25"/>
        <v>0</v>
      </c>
      <c r="Q125">
        <f t="shared" si="25"/>
        <v>0</v>
      </c>
      <c r="R125">
        <f t="shared" si="25"/>
        <v>0</v>
      </c>
    </row>
    <row r="126" spans="1:19">
      <c r="B126">
        <f>1+B125</f>
        <v>2</v>
      </c>
      <c r="C126">
        <f>C$125/$B126</f>
        <v>680873</v>
      </c>
      <c r="D126">
        <f t="shared" ref="D126:R141" si="26">D$125/$B126</f>
        <v>797763</v>
      </c>
      <c r="E126">
        <f t="shared" si="26"/>
        <v>658221</v>
      </c>
      <c r="F126">
        <f t="shared" si="26"/>
        <v>0</v>
      </c>
      <c r="G126">
        <f t="shared" si="26"/>
        <v>134259</v>
      </c>
      <c r="H126">
        <f t="shared" si="26"/>
        <v>111771.5</v>
      </c>
      <c r="I126">
        <f t="shared" si="26"/>
        <v>0</v>
      </c>
      <c r="J126">
        <f t="shared" si="26"/>
        <v>0</v>
      </c>
      <c r="K126">
        <f t="shared" si="26"/>
        <v>0</v>
      </c>
      <c r="L126">
        <f t="shared" si="26"/>
        <v>0</v>
      </c>
      <c r="M126">
        <f t="shared" si="26"/>
        <v>0</v>
      </c>
      <c r="N126">
        <f t="shared" si="26"/>
        <v>0</v>
      </c>
      <c r="O126">
        <f t="shared" si="26"/>
        <v>0</v>
      </c>
      <c r="P126">
        <f t="shared" si="26"/>
        <v>0</v>
      </c>
      <c r="Q126">
        <f t="shared" si="26"/>
        <v>0</v>
      </c>
      <c r="R126">
        <f t="shared" si="26"/>
        <v>0</v>
      </c>
    </row>
    <row r="127" spans="1:19">
      <c r="B127">
        <f t="shared" ref="B127:B191" si="27">1+B126</f>
        <v>3</v>
      </c>
      <c r="C127">
        <f t="shared" ref="C127:R156" si="28">C$125/$B127</f>
        <v>453915.33333333331</v>
      </c>
      <c r="D127">
        <f t="shared" si="26"/>
        <v>531842</v>
      </c>
      <c r="E127">
        <f t="shared" si="26"/>
        <v>438814</v>
      </c>
      <c r="F127">
        <f t="shared" si="26"/>
        <v>0</v>
      </c>
      <c r="G127">
        <f t="shared" si="26"/>
        <v>89506</v>
      </c>
      <c r="H127">
        <f t="shared" si="26"/>
        <v>74514.333333333328</v>
      </c>
      <c r="I127">
        <f t="shared" si="26"/>
        <v>0</v>
      </c>
      <c r="J127">
        <f t="shared" si="26"/>
        <v>0</v>
      </c>
      <c r="K127">
        <f t="shared" si="26"/>
        <v>0</v>
      </c>
      <c r="L127">
        <f t="shared" si="26"/>
        <v>0</v>
      </c>
      <c r="M127">
        <f t="shared" si="26"/>
        <v>0</v>
      </c>
      <c r="N127">
        <f t="shared" si="26"/>
        <v>0</v>
      </c>
      <c r="O127">
        <f t="shared" si="26"/>
        <v>0</v>
      </c>
      <c r="P127">
        <f t="shared" si="26"/>
        <v>0</v>
      </c>
      <c r="Q127">
        <f t="shared" si="26"/>
        <v>0</v>
      </c>
      <c r="R127">
        <f t="shared" si="26"/>
        <v>0</v>
      </c>
    </row>
    <row r="128" spans="1:19">
      <c r="B128">
        <f t="shared" si="27"/>
        <v>4</v>
      </c>
      <c r="C128">
        <f t="shared" si="28"/>
        <v>340436.5</v>
      </c>
      <c r="D128">
        <f t="shared" si="26"/>
        <v>398881.5</v>
      </c>
      <c r="E128">
        <f t="shared" si="26"/>
        <v>329110.5</v>
      </c>
      <c r="F128">
        <f t="shared" si="26"/>
        <v>0</v>
      </c>
      <c r="G128">
        <f t="shared" si="26"/>
        <v>67129.5</v>
      </c>
      <c r="H128">
        <f t="shared" si="26"/>
        <v>55885.75</v>
      </c>
      <c r="I128">
        <f t="shared" si="26"/>
        <v>0</v>
      </c>
      <c r="J128">
        <f t="shared" si="26"/>
        <v>0</v>
      </c>
      <c r="K128">
        <f t="shared" si="26"/>
        <v>0</v>
      </c>
      <c r="L128">
        <f t="shared" si="26"/>
        <v>0</v>
      </c>
      <c r="M128">
        <f t="shared" si="26"/>
        <v>0</v>
      </c>
      <c r="N128">
        <f t="shared" si="26"/>
        <v>0</v>
      </c>
      <c r="O128">
        <f t="shared" si="26"/>
        <v>0</v>
      </c>
      <c r="P128">
        <f t="shared" si="26"/>
        <v>0</v>
      </c>
      <c r="Q128">
        <f t="shared" si="26"/>
        <v>0</v>
      </c>
      <c r="R128">
        <f t="shared" si="26"/>
        <v>0</v>
      </c>
    </row>
    <row r="129" spans="2:18">
      <c r="B129">
        <f t="shared" si="27"/>
        <v>5</v>
      </c>
      <c r="C129">
        <f t="shared" si="28"/>
        <v>272349.2</v>
      </c>
      <c r="D129">
        <f t="shared" si="26"/>
        <v>319105.2</v>
      </c>
      <c r="E129">
        <f t="shared" si="26"/>
        <v>263288.40000000002</v>
      </c>
      <c r="F129">
        <f t="shared" si="26"/>
        <v>0</v>
      </c>
      <c r="G129">
        <f t="shared" si="26"/>
        <v>53703.6</v>
      </c>
      <c r="H129">
        <f t="shared" si="26"/>
        <v>44708.6</v>
      </c>
      <c r="I129">
        <f t="shared" si="26"/>
        <v>0</v>
      </c>
      <c r="J129">
        <f t="shared" si="26"/>
        <v>0</v>
      </c>
      <c r="K129">
        <f t="shared" si="26"/>
        <v>0</v>
      </c>
      <c r="L129">
        <f t="shared" si="26"/>
        <v>0</v>
      </c>
      <c r="M129">
        <f t="shared" si="26"/>
        <v>0</v>
      </c>
      <c r="N129">
        <f t="shared" si="26"/>
        <v>0</v>
      </c>
      <c r="O129">
        <f t="shared" si="26"/>
        <v>0</v>
      </c>
      <c r="P129">
        <f t="shared" si="26"/>
        <v>0</v>
      </c>
      <c r="Q129">
        <f t="shared" si="26"/>
        <v>0</v>
      </c>
      <c r="R129">
        <f t="shared" si="26"/>
        <v>0</v>
      </c>
    </row>
    <row r="130" spans="2:18">
      <c r="B130">
        <f t="shared" si="27"/>
        <v>6</v>
      </c>
      <c r="C130">
        <f t="shared" si="28"/>
        <v>226957.66666666666</v>
      </c>
      <c r="D130">
        <f t="shared" si="26"/>
        <v>265921</v>
      </c>
      <c r="E130">
        <f t="shared" si="26"/>
        <v>219407</v>
      </c>
      <c r="F130">
        <f t="shared" si="26"/>
        <v>0</v>
      </c>
      <c r="G130">
        <f t="shared" si="26"/>
        <v>44753</v>
      </c>
      <c r="H130">
        <f t="shared" si="26"/>
        <v>37257.166666666664</v>
      </c>
      <c r="I130">
        <f t="shared" si="26"/>
        <v>0</v>
      </c>
      <c r="J130">
        <f t="shared" si="26"/>
        <v>0</v>
      </c>
      <c r="K130">
        <f t="shared" si="26"/>
        <v>0</v>
      </c>
      <c r="L130">
        <f t="shared" si="26"/>
        <v>0</v>
      </c>
      <c r="M130">
        <f t="shared" si="26"/>
        <v>0</v>
      </c>
      <c r="N130">
        <f t="shared" si="26"/>
        <v>0</v>
      </c>
      <c r="O130">
        <f t="shared" si="26"/>
        <v>0</v>
      </c>
      <c r="P130">
        <f t="shared" si="26"/>
        <v>0</v>
      </c>
      <c r="Q130">
        <f t="shared" si="26"/>
        <v>0</v>
      </c>
      <c r="R130">
        <f t="shared" si="26"/>
        <v>0</v>
      </c>
    </row>
    <row r="131" spans="2:18">
      <c r="B131">
        <f t="shared" si="27"/>
        <v>7</v>
      </c>
      <c r="C131">
        <f t="shared" si="28"/>
        <v>194535.14285714287</v>
      </c>
      <c r="D131">
        <f t="shared" si="26"/>
        <v>227932.28571428571</v>
      </c>
      <c r="E131">
        <f t="shared" si="26"/>
        <v>188063.14285714287</v>
      </c>
      <c r="F131">
        <f t="shared" si="26"/>
        <v>0</v>
      </c>
      <c r="G131">
        <f t="shared" si="26"/>
        <v>38359.714285714283</v>
      </c>
      <c r="H131">
        <f t="shared" si="26"/>
        <v>31934.714285714286</v>
      </c>
      <c r="I131">
        <f t="shared" si="26"/>
        <v>0</v>
      </c>
      <c r="J131">
        <f t="shared" si="26"/>
        <v>0</v>
      </c>
      <c r="K131">
        <f t="shared" si="26"/>
        <v>0</v>
      </c>
      <c r="L131">
        <f t="shared" si="26"/>
        <v>0</v>
      </c>
      <c r="M131">
        <f t="shared" si="26"/>
        <v>0</v>
      </c>
      <c r="N131">
        <f t="shared" si="26"/>
        <v>0</v>
      </c>
      <c r="O131">
        <f t="shared" si="26"/>
        <v>0</v>
      </c>
      <c r="P131">
        <f t="shared" si="26"/>
        <v>0</v>
      </c>
      <c r="Q131">
        <f t="shared" si="26"/>
        <v>0</v>
      </c>
      <c r="R131">
        <f t="shared" si="26"/>
        <v>0</v>
      </c>
    </row>
    <row r="132" spans="2:18">
      <c r="B132">
        <f t="shared" si="27"/>
        <v>8</v>
      </c>
      <c r="C132">
        <f t="shared" si="28"/>
        <v>170218.25</v>
      </c>
      <c r="D132">
        <f t="shared" si="26"/>
        <v>199440.75</v>
      </c>
      <c r="E132">
        <f t="shared" si="26"/>
        <v>164555.25</v>
      </c>
      <c r="F132">
        <f t="shared" si="26"/>
        <v>0</v>
      </c>
      <c r="G132">
        <f t="shared" si="26"/>
        <v>33564.75</v>
      </c>
      <c r="H132">
        <f t="shared" si="26"/>
        <v>27942.875</v>
      </c>
      <c r="I132">
        <f t="shared" si="26"/>
        <v>0</v>
      </c>
      <c r="J132">
        <f t="shared" si="26"/>
        <v>0</v>
      </c>
      <c r="K132">
        <f t="shared" si="26"/>
        <v>0</v>
      </c>
      <c r="L132">
        <f t="shared" si="26"/>
        <v>0</v>
      </c>
      <c r="M132">
        <f t="shared" si="26"/>
        <v>0</v>
      </c>
      <c r="N132">
        <f t="shared" si="26"/>
        <v>0</v>
      </c>
      <c r="O132">
        <f t="shared" si="26"/>
        <v>0</v>
      </c>
      <c r="P132">
        <f t="shared" si="26"/>
        <v>0</v>
      </c>
      <c r="Q132">
        <f t="shared" si="26"/>
        <v>0</v>
      </c>
      <c r="R132">
        <f t="shared" si="26"/>
        <v>0</v>
      </c>
    </row>
    <row r="133" spans="2:18">
      <c r="B133">
        <f t="shared" si="27"/>
        <v>9</v>
      </c>
      <c r="C133">
        <f t="shared" si="28"/>
        <v>151305.11111111112</v>
      </c>
      <c r="D133">
        <f t="shared" si="26"/>
        <v>177280.66666666666</v>
      </c>
      <c r="E133">
        <f t="shared" si="26"/>
        <v>146271.33333333334</v>
      </c>
      <c r="F133">
        <f t="shared" si="26"/>
        <v>0</v>
      </c>
      <c r="G133">
        <f t="shared" si="26"/>
        <v>29835.333333333332</v>
      </c>
      <c r="H133">
        <f t="shared" si="26"/>
        <v>24838.111111111109</v>
      </c>
      <c r="I133">
        <f t="shared" si="26"/>
        <v>0</v>
      </c>
      <c r="J133">
        <f t="shared" si="26"/>
        <v>0</v>
      </c>
      <c r="K133">
        <f t="shared" si="26"/>
        <v>0</v>
      </c>
      <c r="L133">
        <f t="shared" si="26"/>
        <v>0</v>
      </c>
      <c r="M133">
        <f t="shared" si="26"/>
        <v>0</v>
      </c>
      <c r="N133">
        <f t="shared" si="26"/>
        <v>0</v>
      </c>
      <c r="O133">
        <f t="shared" si="26"/>
        <v>0</v>
      </c>
      <c r="P133">
        <f t="shared" si="26"/>
        <v>0</v>
      </c>
      <c r="Q133">
        <f t="shared" si="26"/>
        <v>0</v>
      </c>
      <c r="R133">
        <f t="shared" si="26"/>
        <v>0</v>
      </c>
    </row>
    <row r="134" spans="2:18">
      <c r="B134">
        <f t="shared" si="27"/>
        <v>10</v>
      </c>
      <c r="C134">
        <f t="shared" si="28"/>
        <v>136174.6</v>
      </c>
      <c r="D134">
        <f t="shared" si="26"/>
        <v>159552.6</v>
      </c>
      <c r="E134">
        <f t="shared" si="26"/>
        <v>131644.20000000001</v>
      </c>
      <c r="F134">
        <f t="shared" si="26"/>
        <v>0</v>
      </c>
      <c r="G134">
        <f t="shared" si="26"/>
        <v>26851.8</v>
      </c>
      <c r="H134">
        <f t="shared" si="26"/>
        <v>22354.3</v>
      </c>
      <c r="I134">
        <f t="shared" si="26"/>
        <v>0</v>
      </c>
      <c r="J134">
        <f t="shared" si="26"/>
        <v>0</v>
      </c>
      <c r="K134">
        <f t="shared" si="26"/>
        <v>0</v>
      </c>
      <c r="L134">
        <f t="shared" si="26"/>
        <v>0</v>
      </c>
      <c r="M134">
        <f t="shared" si="26"/>
        <v>0</v>
      </c>
      <c r="N134">
        <f t="shared" si="26"/>
        <v>0</v>
      </c>
      <c r="O134">
        <f t="shared" si="26"/>
        <v>0</v>
      </c>
      <c r="P134">
        <f t="shared" si="26"/>
        <v>0</v>
      </c>
      <c r="Q134">
        <f t="shared" si="26"/>
        <v>0</v>
      </c>
      <c r="R134">
        <f t="shared" si="26"/>
        <v>0</v>
      </c>
    </row>
    <row r="135" spans="2:18">
      <c r="B135">
        <f t="shared" si="27"/>
        <v>11</v>
      </c>
      <c r="C135">
        <f t="shared" si="28"/>
        <v>123795.09090909091</v>
      </c>
      <c r="D135">
        <f t="shared" si="26"/>
        <v>145047.81818181818</v>
      </c>
      <c r="E135">
        <f t="shared" si="26"/>
        <v>119676.54545454546</v>
      </c>
      <c r="F135">
        <f t="shared" si="26"/>
        <v>0</v>
      </c>
      <c r="G135">
        <f t="shared" si="26"/>
        <v>24410.727272727272</v>
      </c>
      <c r="H135">
        <f t="shared" si="26"/>
        <v>20322.090909090908</v>
      </c>
      <c r="I135">
        <f t="shared" si="26"/>
        <v>0</v>
      </c>
      <c r="J135">
        <f t="shared" si="26"/>
        <v>0</v>
      </c>
      <c r="K135">
        <f t="shared" si="26"/>
        <v>0</v>
      </c>
      <c r="L135">
        <f t="shared" si="26"/>
        <v>0</v>
      </c>
      <c r="M135">
        <f t="shared" si="26"/>
        <v>0</v>
      </c>
      <c r="N135">
        <f t="shared" si="26"/>
        <v>0</v>
      </c>
      <c r="O135">
        <f t="shared" si="26"/>
        <v>0</v>
      </c>
      <c r="P135">
        <f t="shared" si="26"/>
        <v>0</v>
      </c>
      <c r="Q135">
        <f t="shared" si="26"/>
        <v>0</v>
      </c>
      <c r="R135">
        <f t="shared" si="26"/>
        <v>0</v>
      </c>
    </row>
    <row r="136" spans="2:18">
      <c r="B136">
        <f t="shared" si="27"/>
        <v>12</v>
      </c>
      <c r="C136">
        <f t="shared" si="28"/>
        <v>113478.83333333333</v>
      </c>
      <c r="D136">
        <f t="shared" si="26"/>
        <v>132960.5</v>
      </c>
      <c r="E136">
        <f t="shared" si="26"/>
        <v>109703.5</v>
      </c>
      <c r="F136">
        <f t="shared" si="26"/>
        <v>0</v>
      </c>
      <c r="G136">
        <f t="shared" si="26"/>
        <v>22376.5</v>
      </c>
      <c r="H136">
        <f t="shared" si="26"/>
        <v>18628.583333333332</v>
      </c>
      <c r="I136">
        <f t="shared" si="26"/>
        <v>0</v>
      </c>
      <c r="J136">
        <f t="shared" si="26"/>
        <v>0</v>
      </c>
      <c r="K136">
        <f t="shared" si="26"/>
        <v>0</v>
      </c>
      <c r="L136">
        <f t="shared" si="26"/>
        <v>0</v>
      </c>
      <c r="M136">
        <f t="shared" si="26"/>
        <v>0</v>
      </c>
      <c r="N136">
        <f t="shared" si="26"/>
        <v>0</v>
      </c>
      <c r="O136">
        <f t="shared" si="26"/>
        <v>0</v>
      </c>
      <c r="P136">
        <f t="shared" si="26"/>
        <v>0</v>
      </c>
      <c r="Q136">
        <f t="shared" si="26"/>
        <v>0</v>
      </c>
      <c r="R136">
        <f t="shared" si="26"/>
        <v>0</v>
      </c>
    </row>
    <row r="137" spans="2:18">
      <c r="B137">
        <f t="shared" si="27"/>
        <v>13</v>
      </c>
      <c r="C137">
        <f t="shared" si="28"/>
        <v>104749.69230769231</v>
      </c>
      <c r="D137">
        <f t="shared" si="26"/>
        <v>122732.76923076923</v>
      </c>
      <c r="E137">
        <f t="shared" si="26"/>
        <v>101264.76923076923</v>
      </c>
      <c r="F137">
        <f t="shared" si="26"/>
        <v>0</v>
      </c>
      <c r="G137">
        <f t="shared" si="26"/>
        <v>20655.23076923077</v>
      </c>
      <c r="H137">
        <f t="shared" si="26"/>
        <v>17195.615384615383</v>
      </c>
      <c r="I137">
        <f t="shared" si="26"/>
        <v>0</v>
      </c>
      <c r="J137">
        <f t="shared" si="26"/>
        <v>0</v>
      </c>
      <c r="K137">
        <f t="shared" si="26"/>
        <v>0</v>
      </c>
      <c r="L137">
        <f t="shared" si="26"/>
        <v>0</v>
      </c>
      <c r="M137">
        <f t="shared" si="26"/>
        <v>0</v>
      </c>
      <c r="N137">
        <f t="shared" si="26"/>
        <v>0</v>
      </c>
      <c r="O137">
        <f t="shared" si="26"/>
        <v>0</v>
      </c>
      <c r="P137">
        <f t="shared" si="26"/>
        <v>0</v>
      </c>
      <c r="Q137">
        <f t="shared" si="26"/>
        <v>0</v>
      </c>
      <c r="R137">
        <f t="shared" si="26"/>
        <v>0</v>
      </c>
    </row>
    <row r="138" spans="2:18">
      <c r="B138">
        <f t="shared" si="27"/>
        <v>14</v>
      </c>
      <c r="C138">
        <f t="shared" si="28"/>
        <v>97267.571428571435</v>
      </c>
      <c r="D138">
        <f t="shared" si="26"/>
        <v>113966.14285714286</v>
      </c>
      <c r="E138">
        <f t="shared" si="26"/>
        <v>94031.571428571435</v>
      </c>
      <c r="F138">
        <f t="shared" si="26"/>
        <v>0</v>
      </c>
      <c r="G138">
        <f t="shared" si="26"/>
        <v>19179.857142857141</v>
      </c>
      <c r="H138">
        <f t="shared" si="26"/>
        <v>15967.357142857143</v>
      </c>
      <c r="I138">
        <f t="shared" si="26"/>
        <v>0</v>
      </c>
      <c r="J138">
        <f t="shared" si="26"/>
        <v>0</v>
      </c>
      <c r="K138">
        <f t="shared" si="26"/>
        <v>0</v>
      </c>
      <c r="L138">
        <f t="shared" si="26"/>
        <v>0</v>
      </c>
      <c r="M138">
        <f t="shared" si="26"/>
        <v>0</v>
      </c>
      <c r="N138">
        <f t="shared" si="26"/>
        <v>0</v>
      </c>
      <c r="O138">
        <f t="shared" si="26"/>
        <v>0</v>
      </c>
      <c r="P138">
        <f t="shared" si="26"/>
        <v>0</v>
      </c>
      <c r="Q138">
        <f t="shared" si="26"/>
        <v>0</v>
      </c>
      <c r="R138">
        <f t="shared" si="26"/>
        <v>0</v>
      </c>
    </row>
    <row r="139" spans="2:18">
      <c r="B139">
        <f t="shared" si="27"/>
        <v>15</v>
      </c>
      <c r="C139">
        <f t="shared" si="28"/>
        <v>90783.066666666666</v>
      </c>
      <c r="D139">
        <f t="shared" si="26"/>
        <v>106368.4</v>
      </c>
      <c r="E139">
        <f t="shared" si="26"/>
        <v>87762.8</v>
      </c>
      <c r="F139">
        <f t="shared" si="26"/>
        <v>0</v>
      </c>
      <c r="G139">
        <f t="shared" si="26"/>
        <v>17901.2</v>
      </c>
      <c r="H139">
        <f t="shared" si="26"/>
        <v>14902.866666666667</v>
      </c>
      <c r="I139">
        <f t="shared" si="26"/>
        <v>0</v>
      </c>
      <c r="J139">
        <f t="shared" si="26"/>
        <v>0</v>
      </c>
      <c r="K139">
        <f t="shared" si="26"/>
        <v>0</v>
      </c>
      <c r="L139">
        <f t="shared" si="26"/>
        <v>0</v>
      </c>
      <c r="M139">
        <f t="shared" si="26"/>
        <v>0</v>
      </c>
      <c r="N139">
        <f t="shared" si="26"/>
        <v>0</v>
      </c>
      <c r="O139">
        <f t="shared" si="26"/>
        <v>0</v>
      </c>
      <c r="P139">
        <f t="shared" si="26"/>
        <v>0</v>
      </c>
      <c r="Q139">
        <f t="shared" si="26"/>
        <v>0</v>
      </c>
      <c r="R139">
        <f t="shared" si="26"/>
        <v>0</v>
      </c>
    </row>
    <row r="140" spans="2:18">
      <c r="B140">
        <f t="shared" si="27"/>
        <v>16</v>
      </c>
      <c r="C140">
        <f t="shared" si="28"/>
        <v>85109.125</v>
      </c>
      <c r="D140">
        <f t="shared" si="26"/>
        <v>99720.375</v>
      </c>
      <c r="E140">
        <f t="shared" si="26"/>
        <v>82277.625</v>
      </c>
      <c r="F140">
        <f t="shared" si="26"/>
        <v>0</v>
      </c>
      <c r="G140">
        <f t="shared" si="26"/>
        <v>16782.375</v>
      </c>
      <c r="H140">
        <f t="shared" si="26"/>
        <v>13971.4375</v>
      </c>
      <c r="I140">
        <f t="shared" si="26"/>
        <v>0</v>
      </c>
      <c r="J140">
        <f t="shared" si="26"/>
        <v>0</v>
      </c>
      <c r="K140">
        <f t="shared" si="26"/>
        <v>0</v>
      </c>
      <c r="L140">
        <f t="shared" si="26"/>
        <v>0</v>
      </c>
      <c r="M140">
        <f t="shared" si="26"/>
        <v>0</v>
      </c>
      <c r="N140">
        <f t="shared" si="26"/>
        <v>0</v>
      </c>
      <c r="O140">
        <f t="shared" si="26"/>
        <v>0</v>
      </c>
      <c r="P140">
        <f t="shared" si="26"/>
        <v>0</v>
      </c>
      <c r="Q140">
        <f t="shared" si="26"/>
        <v>0</v>
      </c>
      <c r="R140">
        <f t="shared" si="26"/>
        <v>0</v>
      </c>
    </row>
    <row r="141" spans="2:18">
      <c r="B141">
        <f t="shared" si="27"/>
        <v>17</v>
      </c>
      <c r="C141">
        <f t="shared" si="28"/>
        <v>80102.705882352937</v>
      </c>
      <c r="D141">
        <f t="shared" si="26"/>
        <v>93854.470588235301</v>
      </c>
      <c r="E141">
        <f t="shared" si="26"/>
        <v>77437.76470588235</v>
      </c>
      <c r="F141">
        <f t="shared" si="26"/>
        <v>0</v>
      </c>
      <c r="G141">
        <f t="shared" si="26"/>
        <v>15795.176470588236</v>
      </c>
      <c r="H141">
        <f t="shared" si="26"/>
        <v>13149.588235294117</v>
      </c>
      <c r="I141">
        <f t="shared" si="26"/>
        <v>0</v>
      </c>
      <c r="J141">
        <f t="shared" si="26"/>
        <v>0</v>
      </c>
      <c r="K141">
        <f t="shared" si="26"/>
        <v>0</v>
      </c>
      <c r="L141">
        <f t="shared" si="26"/>
        <v>0</v>
      </c>
      <c r="M141">
        <f t="shared" si="26"/>
        <v>0</v>
      </c>
      <c r="N141">
        <f t="shared" si="26"/>
        <v>0</v>
      </c>
      <c r="O141">
        <f t="shared" si="26"/>
        <v>0</v>
      </c>
      <c r="P141">
        <f t="shared" si="26"/>
        <v>0</v>
      </c>
      <c r="Q141">
        <f t="shared" si="26"/>
        <v>0</v>
      </c>
      <c r="R141">
        <f t="shared" si="26"/>
        <v>0</v>
      </c>
    </row>
    <row r="142" spans="2:18">
      <c r="B142">
        <f t="shared" si="27"/>
        <v>18</v>
      </c>
      <c r="C142">
        <f t="shared" si="28"/>
        <v>75652.555555555562</v>
      </c>
      <c r="D142">
        <f t="shared" si="28"/>
        <v>88640.333333333328</v>
      </c>
      <c r="E142">
        <f t="shared" si="28"/>
        <v>73135.666666666672</v>
      </c>
      <c r="F142">
        <f t="shared" si="28"/>
        <v>0</v>
      </c>
      <c r="G142">
        <f t="shared" si="28"/>
        <v>14917.666666666666</v>
      </c>
      <c r="H142">
        <f t="shared" si="28"/>
        <v>12419.055555555555</v>
      </c>
      <c r="I142">
        <f t="shared" si="28"/>
        <v>0</v>
      </c>
      <c r="J142">
        <f t="shared" si="28"/>
        <v>0</v>
      </c>
      <c r="K142">
        <f t="shared" si="28"/>
        <v>0</v>
      </c>
      <c r="L142">
        <f t="shared" si="28"/>
        <v>0</v>
      </c>
      <c r="M142">
        <f t="shared" si="28"/>
        <v>0</v>
      </c>
      <c r="N142">
        <f t="shared" si="28"/>
        <v>0</v>
      </c>
      <c r="O142">
        <f t="shared" si="28"/>
        <v>0</v>
      </c>
      <c r="P142">
        <f t="shared" si="28"/>
        <v>0</v>
      </c>
      <c r="Q142">
        <f t="shared" si="28"/>
        <v>0</v>
      </c>
      <c r="R142">
        <f t="shared" si="28"/>
        <v>0</v>
      </c>
    </row>
    <row r="143" spans="2:18">
      <c r="B143">
        <f t="shared" si="27"/>
        <v>19</v>
      </c>
      <c r="C143">
        <f t="shared" si="28"/>
        <v>71670.84210526316</v>
      </c>
      <c r="D143">
        <f t="shared" si="28"/>
        <v>83975.052631578947</v>
      </c>
      <c r="E143">
        <f t="shared" si="28"/>
        <v>69286.421052631573</v>
      </c>
      <c r="F143">
        <f t="shared" si="28"/>
        <v>0</v>
      </c>
      <c r="G143">
        <f t="shared" si="28"/>
        <v>14132.526315789473</v>
      </c>
      <c r="H143">
        <f t="shared" si="28"/>
        <v>11765.421052631578</v>
      </c>
      <c r="I143">
        <f t="shared" si="28"/>
        <v>0</v>
      </c>
      <c r="J143">
        <f t="shared" si="28"/>
        <v>0</v>
      </c>
      <c r="K143">
        <f t="shared" si="28"/>
        <v>0</v>
      </c>
      <c r="L143">
        <f t="shared" si="28"/>
        <v>0</v>
      </c>
      <c r="M143">
        <f t="shared" si="28"/>
        <v>0</v>
      </c>
      <c r="N143">
        <f t="shared" si="28"/>
        <v>0</v>
      </c>
      <c r="O143">
        <f t="shared" si="28"/>
        <v>0</v>
      </c>
      <c r="P143">
        <f t="shared" si="28"/>
        <v>0</v>
      </c>
      <c r="Q143">
        <f t="shared" si="28"/>
        <v>0</v>
      </c>
      <c r="R143">
        <f t="shared" si="28"/>
        <v>0</v>
      </c>
    </row>
    <row r="144" spans="2:18">
      <c r="B144">
        <f t="shared" si="27"/>
        <v>20</v>
      </c>
      <c r="C144">
        <f t="shared" si="28"/>
        <v>68087.3</v>
      </c>
      <c r="D144">
        <f t="shared" si="28"/>
        <v>79776.3</v>
      </c>
      <c r="E144">
        <f t="shared" si="28"/>
        <v>65822.100000000006</v>
      </c>
      <c r="F144">
        <f t="shared" si="28"/>
        <v>0</v>
      </c>
      <c r="G144">
        <f t="shared" si="28"/>
        <v>13425.9</v>
      </c>
      <c r="H144">
        <f t="shared" si="28"/>
        <v>11177.15</v>
      </c>
      <c r="I144">
        <f t="shared" si="28"/>
        <v>0</v>
      </c>
      <c r="J144">
        <f t="shared" si="28"/>
        <v>0</v>
      </c>
      <c r="K144">
        <f t="shared" si="28"/>
        <v>0</v>
      </c>
      <c r="L144">
        <f t="shared" si="28"/>
        <v>0</v>
      </c>
      <c r="M144">
        <f t="shared" si="28"/>
        <v>0</v>
      </c>
      <c r="N144">
        <f t="shared" si="28"/>
        <v>0</v>
      </c>
      <c r="O144">
        <f t="shared" si="28"/>
        <v>0</v>
      </c>
      <c r="P144">
        <f t="shared" si="28"/>
        <v>0</v>
      </c>
      <c r="Q144">
        <f t="shared" si="28"/>
        <v>0</v>
      </c>
      <c r="R144">
        <f t="shared" si="28"/>
        <v>0</v>
      </c>
    </row>
    <row r="145" spans="2:18">
      <c r="B145">
        <f t="shared" si="27"/>
        <v>21</v>
      </c>
      <c r="C145">
        <f t="shared" si="28"/>
        <v>64845.047619047618</v>
      </c>
      <c r="D145">
        <f t="shared" si="28"/>
        <v>75977.428571428565</v>
      </c>
      <c r="E145">
        <f t="shared" si="28"/>
        <v>62687.714285714283</v>
      </c>
      <c r="F145">
        <f t="shared" si="28"/>
        <v>0</v>
      </c>
      <c r="G145">
        <f t="shared" si="28"/>
        <v>12786.571428571429</v>
      </c>
      <c r="H145">
        <f t="shared" si="28"/>
        <v>10644.904761904761</v>
      </c>
      <c r="I145">
        <f t="shared" si="28"/>
        <v>0</v>
      </c>
      <c r="J145">
        <f t="shared" si="28"/>
        <v>0</v>
      </c>
      <c r="K145">
        <f t="shared" si="28"/>
        <v>0</v>
      </c>
      <c r="L145">
        <f t="shared" si="28"/>
        <v>0</v>
      </c>
      <c r="M145">
        <f t="shared" si="28"/>
        <v>0</v>
      </c>
      <c r="N145">
        <f t="shared" si="28"/>
        <v>0</v>
      </c>
      <c r="O145">
        <f t="shared" si="28"/>
        <v>0</v>
      </c>
      <c r="P145">
        <f t="shared" si="28"/>
        <v>0</v>
      </c>
      <c r="Q145">
        <f t="shared" si="28"/>
        <v>0</v>
      </c>
      <c r="R145">
        <f t="shared" si="28"/>
        <v>0</v>
      </c>
    </row>
    <row r="146" spans="2:18">
      <c r="B146">
        <f t="shared" si="27"/>
        <v>22</v>
      </c>
      <c r="C146">
        <f t="shared" si="28"/>
        <v>61897.545454545456</v>
      </c>
      <c r="D146">
        <f t="shared" si="28"/>
        <v>72523.909090909088</v>
      </c>
      <c r="E146">
        <f t="shared" si="28"/>
        <v>59838.272727272728</v>
      </c>
      <c r="F146">
        <f t="shared" si="28"/>
        <v>0</v>
      </c>
      <c r="G146">
        <f t="shared" si="28"/>
        <v>12205.363636363636</v>
      </c>
      <c r="H146">
        <f t="shared" si="28"/>
        <v>10161.045454545454</v>
      </c>
      <c r="I146">
        <f t="shared" si="28"/>
        <v>0</v>
      </c>
      <c r="J146">
        <f t="shared" si="28"/>
        <v>0</v>
      </c>
      <c r="K146">
        <f t="shared" si="28"/>
        <v>0</v>
      </c>
      <c r="L146">
        <f t="shared" si="28"/>
        <v>0</v>
      </c>
      <c r="M146">
        <f t="shared" si="28"/>
        <v>0</v>
      </c>
      <c r="N146">
        <f t="shared" si="28"/>
        <v>0</v>
      </c>
      <c r="O146">
        <f t="shared" si="28"/>
        <v>0</v>
      </c>
      <c r="P146">
        <f t="shared" si="28"/>
        <v>0</v>
      </c>
      <c r="Q146">
        <f t="shared" si="28"/>
        <v>0</v>
      </c>
      <c r="R146">
        <f t="shared" si="28"/>
        <v>0</v>
      </c>
    </row>
    <row r="147" spans="2:18">
      <c r="B147">
        <f t="shared" si="27"/>
        <v>23</v>
      </c>
      <c r="C147">
        <f t="shared" si="28"/>
        <v>59206.34782608696</v>
      </c>
      <c r="D147">
        <f t="shared" si="28"/>
        <v>69370.695652173919</v>
      </c>
      <c r="E147">
        <f t="shared" si="28"/>
        <v>57236.608695652176</v>
      </c>
      <c r="F147">
        <f t="shared" si="28"/>
        <v>0</v>
      </c>
      <c r="G147">
        <f t="shared" si="28"/>
        <v>11674.695652173914</v>
      </c>
      <c r="H147">
        <f t="shared" si="28"/>
        <v>9719.2608695652179</v>
      </c>
      <c r="I147">
        <f t="shared" si="28"/>
        <v>0</v>
      </c>
      <c r="J147">
        <f t="shared" si="28"/>
        <v>0</v>
      </c>
      <c r="K147">
        <f t="shared" si="28"/>
        <v>0</v>
      </c>
      <c r="L147">
        <f t="shared" si="28"/>
        <v>0</v>
      </c>
      <c r="M147">
        <f t="shared" si="28"/>
        <v>0</v>
      </c>
      <c r="N147">
        <f t="shared" si="28"/>
        <v>0</v>
      </c>
      <c r="O147">
        <f t="shared" si="28"/>
        <v>0</v>
      </c>
      <c r="P147">
        <f t="shared" si="28"/>
        <v>0</v>
      </c>
      <c r="Q147">
        <f t="shared" si="28"/>
        <v>0</v>
      </c>
      <c r="R147">
        <f t="shared" si="28"/>
        <v>0</v>
      </c>
    </row>
    <row r="148" spans="2:18">
      <c r="B148">
        <f t="shared" si="27"/>
        <v>24</v>
      </c>
      <c r="C148">
        <f t="shared" si="28"/>
        <v>56739.416666666664</v>
      </c>
      <c r="D148">
        <f t="shared" si="28"/>
        <v>66480.25</v>
      </c>
      <c r="E148">
        <f t="shared" si="28"/>
        <v>54851.75</v>
      </c>
      <c r="F148">
        <f t="shared" si="28"/>
        <v>0</v>
      </c>
      <c r="G148">
        <f t="shared" si="28"/>
        <v>11188.25</v>
      </c>
      <c r="H148">
        <f t="shared" si="28"/>
        <v>9314.2916666666661</v>
      </c>
      <c r="I148">
        <f t="shared" si="28"/>
        <v>0</v>
      </c>
      <c r="J148">
        <f t="shared" si="28"/>
        <v>0</v>
      </c>
      <c r="K148">
        <f t="shared" si="28"/>
        <v>0</v>
      </c>
      <c r="L148">
        <f t="shared" si="28"/>
        <v>0</v>
      </c>
      <c r="M148">
        <f t="shared" si="28"/>
        <v>0</v>
      </c>
      <c r="N148">
        <f t="shared" si="28"/>
        <v>0</v>
      </c>
      <c r="O148">
        <f t="shared" si="28"/>
        <v>0</v>
      </c>
      <c r="P148">
        <f t="shared" si="28"/>
        <v>0</v>
      </c>
      <c r="Q148">
        <f t="shared" si="28"/>
        <v>0</v>
      </c>
      <c r="R148">
        <f t="shared" si="28"/>
        <v>0</v>
      </c>
    </row>
    <row r="149" spans="2:18">
      <c r="B149">
        <f t="shared" si="27"/>
        <v>25</v>
      </c>
      <c r="C149">
        <f t="shared" si="28"/>
        <v>54469.84</v>
      </c>
      <c r="D149">
        <f t="shared" si="28"/>
        <v>63821.04</v>
      </c>
      <c r="E149">
        <f t="shared" si="28"/>
        <v>52657.68</v>
      </c>
      <c r="F149">
        <f t="shared" si="28"/>
        <v>0</v>
      </c>
      <c r="G149">
        <f t="shared" si="28"/>
        <v>10740.72</v>
      </c>
      <c r="H149">
        <f t="shared" si="28"/>
        <v>8941.7199999999993</v>
      </c>
      <c r="I149">
        <f t="shared" si="28"/>
        <v>0</v>
      </c>
      <c r="J149">
        <f t="shared" si="28"/>
        <v>0</v>
      </c>
      <c r="K149">
        <f t="shared" si="28"/>
        <v>0</v>
      </c>
      <c r="L149">
        <f t="shared" si="28"/>
        <v>0</v>
      </c>
      <c r="M149">
        <f t="shared" si="28"/>
        <v>0</v>
      </c>
      <c r="N149">
        <f t="shared" si="28"/>
        <v>0</v>
      </c>
      <c r="O149">
        <f t="shared" si="28"/>
        <v>0</v>
      </c>
      <c r="P149">
        <f t="shared" si="28"/>
        <v>0</v>
      </c>
      <c r="Q149">
        <f t="shared" si="28"/>
        <v>0</v>
      </c>
      <c r="R149">
        <f t="shared" si="28"/>
        <v>0</v>
      </c>
    </row>
    <row r="150" spans="2:18">
      <c r="B150">
        <f t="shared" si="27"/>
        <v>26</v>
      </c>
      <c r="C150">
        <f t="shared" si="28"/>
        <v>52374.846153846156</v>
      </c>
      <c r="D150">
        <f t="shared" si="28"/>
        <v>61366.384615384617</v>
      </c>
      <c r="E150">
        <f t="shared" si="28"/>
        <v>50632.384615384617</v>
      </c>
      <c r="F150">
        <f t="shared" si="28"/>
        <v>0</v>
      </c>
      <c r="G150">
        <f t="shared" si="28"/>
        <v>10327.615384615385</v>
      </c>
      <c r="H150">
        <f t="shared" si="28"/>
        <v>8597.8076923076915</v>
      </c>
      <c r="I150">
        <f t="shared" si="28"/>
        <v>0</v>
      </c>
      <c r="J150">
        <f t="shared" si="28"/>
        <v>0</v>
      </c>
      <c r="K150">
        <f t="shared" si="28"/>
        <v>0</v>
      </c>
      <c r="L150">
        <f t="shared" si="28"/>
        <v>0</v>
      </c>
      <c r="M150">
        <f t="shared" si="28"/>
        <v>0</v>
      </c>
      <c r="N150">
        <f t="shared" si="28"/>
        <v>0</v>
      </c>
      <c r="O150">
        <f t="shared" si="28"/>
        <v>0</v>
      </c>
      <c r="P150">
        <f t="shared" si="28"/>
        <v>0</v>
      </c>
      <c r="Q150">
        <f t="shared" si="28"/>
        <v>0</v>
      </c>
      <c r="R150">
        <f t="shared" si="28"/>
        <v>0</v>
      </c>
    </row>
    <row r="151" spans="2:18">
      <c r="B151">
        <f t="shared" si="27"/>
        <v>27</v>
      </c>
      <c r="C151">
        <f t="shared" si="28"/>
        <v>50435.037037037036</v>
      </c>
      <c r="D151">
        <f t="shared" si="28"/>
        <v>59093.555555555555</v>
      </c>
      <c r="E151">
        <f t="shared" si="28"/>
        <v>48757.111111111109</v>
      </c>
      <c r="F151">
        <f t="shared" si="28"/>
        <v>0</v>
      </c>
      <c r="G151">
        <f t="shared" si="28"/>
        <v>9945.1111111111113</v>
      </c>
      <c r="H151">
        <f t="shared" si="28"/>
        <v>8279.3703703703704</v>
      </c>
      <c r="I151">
        <f t="shared" si="28"/>
        <v>0</v>
      </c>
      <c r="J151">
        <f t="shared" si="28"/>
        <v>0</v>
      </c>
      <c r="K151">
        <f t="shared" si="28"/>
        <v>0</v>
      </c>
      <c r="L151">
        <f t="shared" si="28"/>
        <v>0</v>
      </c>
      <c r="M151">
        <f t="shared" si="28"/>
        <v>0</v>
      </c>
      <c r="N151">
        <f t="shared" si="28"/>
        <v>0</v>
      </c>
      <c r="O151">
        <f t="shared" si="28"/>
        <v>0</v>
      </c>
      <c r="P151">
        <f t="shared" si="28"/>
        <v>0</v>
      </c>
      <c r="Q151">
        <f t="shared" si="28"/>
        <v>0</v>
      </c>
      <c r="R151">
        <f t="shared" si="28"/>
        <v>0</v>
      </c>
    </row>
    <row r="152" spans="2:18">
      <c r="B152">
        <f t="shared" si="27"/>
        <v>28</v>
      </c>
      <c r="C152">
        <f t="shared" si="28"/>
        <v>48633.785714285717</v>
      </c>
      <c r="D152">
        <f t="shared" si="28"/>
        <v>56983.071428571428</v>
      </c>
      <c r="E152">
        <f t="shared" si="28"/>
        <v>47015.785714285717</v>
      </c>
      <c r="F152">
        <f t="shared" si="28"/>
        <v>0</v>
      </c>
      <c r="G152">
        <f t="shared" si="28"/>
        <v>9589.9285714285706</v>
      </c>
      <c r="H152">
        <f t="shared" si="28"/>
        <v>7983.6785714285716</v>
      </c>
      <c r="I152">
        <f t="shared" si="28"/>
        <v>0</v>
      </c>
      <c r="J152">
        <f t="shared" si="28"/>
        <v>0</v>
      </c>
      <c r="K152">
        <f t="shared" si="28"/>
        <v>0</v>
      </c>
      <c r="L152">
        <f t="shared" si="28"/>
        <v>0</v>
      </c>
      <c r="M152">
        <f t="shared" si="28"/>
        <v>0</v>
      </c>
      <c r="N152">
        <f t="shared" si="28"/>
        <v>0</v>
      </c>
      <c r="O152">
        <f t="shared" si="28"/>
        <v>0</v>
      </c>
      <c r="P152">
        <f t="shared" si="28"/>
        <v>0</v>
      </c>
      <c r="Q152">
        <f t="shared" si="28"/>
        <v>0</v>
      </c>
      <c r="R152">
        <f t="shared" si="28"/>
        <v>0</v>
      </c>
    </row>
    <row r="153" spans="2:18">
      <c r="B153">
        <f t="shared" si="27"/>
        <v>29</v>
      </c>
      <c r="C153">
        <f t="shared" si="28"/>
        <v>46956.758620689652</v>
      </c>
      <c r="D153">
        <f t="shared" si="28"/>
        <v>55018.137931034486</v>
      </c>
      <c r="E153">
        <f t="shared" si="28"/>
        <v>45394.551724137928</v>
      </c>
      <c r="F153">
        <f t="shared" si="28"/>
        <v>0</v>
      </c>
      <c r="G153">
        <f t="shared" si="28"/>
        <v>9259.2413793103442</v>
      </c>
      <c r="H153">
        <f t="shared" si="28"/>
        <v>7708.3793103448279</v>
      </c>
      <c r="I153">
        <f t="shared" si="28"/>
        <v>0</v>
      </c>
      <c r="J153">
        <f t="shared" si="28"/>
        <v>0</v>
      </c>
      <c r="K153">
        <f t="shared" si="28"/>
        <v>0</v>
      </c>
      <c r="L153">
        <f t="shared" si="28"/>
        <v>0</v>
      </c>
      <c r="M153">
        <f t="shared" si="28"/>
        <v>0</v>
      </c>
      <c r="N153">
        <f t="shared" si="28"/>
        <v>0</v>
      </c>
      <c r="O153">
        <f t="shared" si="28"/>
        <v>0</v>
      </c>
      <c r="P153">
        <f t="shared" si="28"/>
        <v>0</v>
      </c>
      <c r="Q153">
        <f t="shared" si="28"/>
        <v>0</v>
      </c>
      <c r="R153">
        <f t="shared" si="28"/>
        <v>0</v>
      </c>
    </row>
    <row r="154" spans="2:18">
      <c r="B154">
        <f t="shared" si="27"/>
        <v>30</v>
      </c>
      <c r="C154">
        <f t="shared" si="28"/>
        <v>45391.533333333333</v>
      </c>
      <c r="D154">
        <f t="shared" si="28"/>
        <v>53184.2</v>
      </c>
      <c r="E154">
        <f t="shared" si="28"/>
        <v>43881.4</v>
      </c>
      <c r="F154">
        <f t="shared" si="28"/>
        <v>0</v>
      </c>
      <c r="G154">
        <f t="shared" si="28"/>
        <v>8950.6</v>
      </c>
      <c r="H154">
        <f t="shared" si="28"/>
        <v>7451.4333333333334</v>
      </c>
      <c r="I154">
        <f t="shared" si="28"/>
        <v>0</v>
      </c>
      <c r="J154">
        <f t="shared" si="28"/>
        <v>0</v>
      </c>
      <c r="K154">
        <f t="shared" si="28"/>
        <v>0</v>
      </c>
      <c r="L154">
        <f t="shared" si="28"/>
        <v>0</v>
      </c>
      <c r="M154">
        <f t="shared" si="28"/>
        <v>0</v>
      </c>
      <c r="N154">
        <f t="shared" si="28"/>
        <v>0</v>
      </c>
      <c r="O154">
        <f t="shared" si="28"/>
        <v>0</v>
      </c>
      <c r="P154">
        <f t="shared" si="28"/>
        <v>0</v>
      </c>
      <c r="Q154">
        <f t="shared" si="28"/>
        <v>0</v>
      </c>
      <c r="R154">
        <f t="shared" si="28"/>
        <v>0</v>
      </c>
    </row>
    <row r="155" spans="2:18">
      <c r="B155">
        <f t="shared" si="27"/>
        <v>31</v>
      </c>
      <c r="C155">
        <f t="shared" si="28"/>
        <v>43927.290322580644</v>
      </c>
      <c r="D155">
        <f t="shared" si="28"/>
        <v>51468.580645161288</v>
      </c>
      <c r="E155">
        <f t="shared" si="28"/>
        <v>42465.870967741932</v>
      </c>
      <c r="F155">
        <f t="shared" si="28"/>
        <v>0</v>
      </c>
      <c r="G155">
        <f t="shared" si="28"/>
        <v>8661.8709677419356</v>
      </c>
      <c r="H155">
        <f t="shared" si="28"/>
        <v>7211.0645161290322</v>
      </c>
      <c r="I155">
        <f t="shared" si="28"/>
        <v>0</v>
      </c>
      <c r="J155">
        <f t="shared" si="28"/>
        <v>0</v>
      </c>
      <c r="K155">
        <f t="shared" si="28"/>
        <v>0</v>
      </c>
      <c r="L155">
        <f t="shared" si="28"/>
        <v>0</v>
      </c>
      <c r="M155">
        <f t="shared" si="28"/>
        <v>0</v>
      </c>
      <c r="N155">
        <f t="shared" si="28"/>
        <v>0</v>
      </c>
      <c r="O155">
        <f t="shared" si="28"/>
        <v>0</v>
      </c>
      <c r="P155">
        <f t="shared" si="28"/>
        <v>0</v>
      </c>
      <c r="Q155">
        <f t="shared" si="28"/>
        <v>0</v>
      </c>
      <c r="R155">
        <f t="shared" si="28"/>
        <v>0</v>
      </c>
    </row>
    <row r="156" spans="2:18">
      <c r="B156">
        <f t="shared" si="27"/>
        <v>32</v>
      </c>
      <c r="C156">
        <f t="shared" si="28"/>
        <v>42554.5625</v>
      </c>
      <c r="D156">
        <f t="shared" si="28"/>
        <v>49860.1875</v>
      </c>
      <c r="E156">
        <f t="shared" si="28"/>
        <v>41138.8125</v>
      </c>
      <c r="F156">
        <f t="shared" si="28"/>
        <v>0</v>
      </c>
      <c r="G156">
        <f t="shared" si="28"/>
        <v>8391.1875</v>
      </c>
      <c r="H156">
        <f t="shared" si="28"/>
        <v>6985.71875</v>
      </c>
      <c r="I156">
        <f t="shared" si="28"/>
        <v>0</v>
      </c>
      <c r="J156">
        <f t="shared" si="28"/>
        <v>0</v>
      </c>
      <c r="K156">
        <f t="shared" si="28"/>
        <v>0</v>
      </c>
      <c r="L156">
        <f t="shared" si="28"/>
        <v>0</v>
      </c>
      <c r="M156">
        <f t="shared" si="28"/>
        <v>0</v>
      </c>
      <c r="N156">
        <f t="shared" si="28"/>
        <v>0</v>
      </c>
      <c r="O156">
        <f t="shared" si="28"/>
        <v>0</v>
      </c>
      <c r="P156">
        <f t="shared" si="28"/>
        <v>0</v>
      </c>
      <c r="Q156">
        <f t="shared" si="28"/>
        <v>0</v>
      </c>
      <c r="R156">
        <f t="shared" si="28"/>
        <v>0</v>
      </c>
    </row>
    <row r="157" spans="2:18">
      <c r="B157">
        <f t="shared" si="27"/>
        <v>33</v>
      </c>
      <c r="C157">
        <f t="shared" ref="C157:R172" si="29">C$125/$B157</f>
        <v>41265.030303030304</v>
      </c>
      <c r="D157">
        <f t="shared" si="29"/>
        <v>48349.272727272728</v>
      </c>
      <c r="E157">
        <f t="shared" si="29"/>
        <v>39892.181818181816</v>
      </c>
      <c r="F157">
        <f t="shared" si="29"/>
        <v>0</v>
      </c>
      <c r="G157">
        <f t="shared" si="29"/>
        <v>8136.909090909091</v>
      </c>
      <c r="H157">
        <f t="shared" si="29"/>
        <v>6774.030303030303</v>
      </c>
      <c r="I157">
        <f t="shared" si="29"/>
        <v>0</v>
      </c>
      <c r="J157">
        <f t="shared" si="29"/>
        <v>0</v>
      </c>
      <c r="K157">
        <f t="shared" si="29"/>
        <v>0</v>
      </c>
      <c r="L157">
        <f t="shared" si="29"/>
        <v>0</v>
      </c>
      <c r="M157">
        <f t="shared" si="29"/>
        <v>0</v>
      </c>
      <c r="N157">
        <f t="shared" si="29"/>
        <v>0</v>
      </c>
      <c r="O157">
        <f t="shared" si="29"/>
        <v>0</v>
      </c>
      <c r="P157">
        <f t="shared" si="29"/>
        <v>0</v>
      </c>
      <c r="Q157">
        <f t="shared" si="29"/>
        <v>0</v>
      </c>
      <c r="R157">
        <f t="shared" si="29"/>
        <v>0</v>
      </c>
    </row>
    <row r="158" spans="2:18">
      <c r="B158">
        <f t="shared" si="27"/>
        <v>34</v>
      </c>
      <c r="C158">
        <f t="shared" si="29"/>
        <v>40051.352941176468</v>
      </c>
      <c r="D158">
        <f t="shared" si="29"/>
        <v>46927.23529411765</v>
      </c>
      <c r="E158">
        <f t="shared" si="29"/>
        <v>38718.882352941175</v>
      </c>
      <c r="F158">
        <f t="shared" si="29"/>
        <v>0</v>
      </c>
      <c r="G158">
        <f t="shared" si="29"/>
        <v>7897.588235294118</v>
      </c>
      <c r="H158">
        <f t="shared" si="29"/>
        <v>6574.7941176470586</v>
      </c>
      <c r="I158">
        <f t="shared" si="29"/>
        <v>0</v>
      </c>
      <c r="J158">
        <f t="shared" si="29"/>
        <v>0</v>
      </c>
      <c r="K158">
        <f t="shared" si="29"/>
        <v>0</v>
      </c>
      <c r="L158">
        <f t="shared" si="29"/>
        <v>0</v>
      </c>
      <c r="M158">
        <f t="shared" si="29"/>
        <v>0</v>
      </c>
      <c r="N158">
        <f t="shared" si="29"/>
        <v>0</v>
      </c>
      <c r="O158">
        <f t="shared" si="29"/>
        <v>0</v>
      </c>
      <c r="P158">
        <f t="shared" si="29"/>
        <v>0</v>
      </c>
      <c r="Q158">
        <f t="shared" si="29"/>
        <v>0</v>
      </c>
      <c r="R158">
        <f t="shared" si="29"/>
        <v>0</v>
      </c>
    </row>
    <row r="159" spans="2:18">
      <c r="B159">
        <f t="shared" si="27"/>
        <v>35</v>
      </c>
      <c r="C159">
        <f t="shared" si="29"/>
        <v>38907.028571428571</v>
      </c>
      <c r="D159">
        <f t="shared" si="29"/>
        <v>45586.457142857143</v>
      </c>
      <c r="E159">
        <f t="shared" si="29"/>
        <v>37612.62857142857</v>
      </c>
      <c r="F159">
        <f t="shared" si="29"/>
        <v>0</v>
      </c>
      <c r="G159">
        <f t="shared" si="29"/>
        <v>7671.9428571428571</v>
      </c>
      <c r="H159">
        <f t="shared" si="29"/>
        <v>6386.9428571428571</v>
      </c>
      <c r="I159">
        <f t="shared" si="29"/>
        <v>0</v>
      </c>
      <c r="J159">
        <f t="shared" si="29"/>
        <v>0</v>
      </c>
      <c r="K159">
        <f t="shared" si="29"/>
        <v>0</v>
      </c>
      <c r="L159">
        <f t="shared" si="29"/>
        <v>0</v>
      </c>
      <c r="M159">
        <f t="shared" si="29"/>
        <v>0</v>
      </c>
      <c r="N159">
        <f t="shared" si="29"/>
        <v>0</v>
      </c>
      <c r="O159">
        <f t="shared" si="29"/>
        <v>0</v>
      </c>
      <c r="P159">
        <f t="shared" si="29"/>
        <v>0</v>
      </c>
      <c r="Q159">
        <f t="shared" si="29"/>
        <v>0</v>
      </c>
      <c r="R159">
        <f t="shared" si="29"/>
        <v>0</v>
      </c>
    </row>
    <row r="160" spans="2:18">
      <c r="B160">
        <f t="shared" si="27"/>
        <v>36</v>
      </c>
      <c r="C160">
        <f t="shared" si="29"/>
        <v>37826.277777777781</v>
      </c>
      <c r="D160">
        <f t="shared" si="29"/>
        <v>44320.166666666664</v>
      </c>
      <c r="E160">
        <f t="shared" si="29"/>
        <v>36567.833333333336</v>
      </c>
      <c r="F160">
        <f t="shared" si="29"/>
        <v>0</v>
      </c>
      <c r="G160">
        <f t="shared" si="29"/>
        <v>7458.833333333333</v>
      </c>
      <c r="H160">
        <f t="shared" si="29"/>
        <v>6209.5277777777774</v>
      </c>
      <c r="I160">
        <f t="shared" si="29"/>
        <v>0</v>
      </c>
      <c r="J160">
        <f t="shared" si="29"/>
        <v>0</v>
      </c>
      <c r="K160">
        <f t="shared" si="29"/>
        <v>0</v>
      </c>
      <c r="L160">
        <f t="shared" si="29"/>
        <v>0</v>
      </c>
      <c r="M160">
        <f t="shared" si="29"/>
        <v>0</v>
      </c>
      <c r="N160">
        <f t="shared" si="29"/>
        <v>0</v>
      </c>
      <c r="O160">
        <f t="shared" si="29"/>
        <v>0</v>
      </c>
      <c r="P160">
        <f t="shared" si="29"/>
        <v>0</v>
      </c>
      <c r="Q160">
        <f t="shared" si="29"/>
        <v>0</v>
      </c>
      <c r="R160">
        <f t="shared" si="29"/>
        <v>0</v>
      </c>
    </row>
    <row r="161" spans="2:18">
      <c r="B161">
        <f t="shared" si="27"/>
        <v>37</v>
      </c>
      <c r="C161">
        <f t="shared" si="29"/>
        <v>36803.945945945947</v>
      </c>
      <c r="D161">
        <f t="shared" si="29"/>
        <v>43122.324324324327</v>
      </c>
      <c r="E161">
        <f t="shared" si="29"/>
        <v>35579.513513513513</v>
      </c>
      <c r="F161">
        <f t="shared" si="29"/>
        <v>0</v>
      </c>
      <c r="G161">
        <f t="shared" si="29"/>
        <v>7257.2432432432433</v>
      </c>
      <c r="H161">
        <f t="shared" si="29"/>
        <v>6041.7027027027025</v>
      </c>
      <c r="I161">
        <f t="shared" si="29"/>
        <v>0</v>
      </c>
      <c r="J161">
        <f t="shared" si="29"/>
        <v>0</v>
      </c>
      <c r="K161">
        <f t="shared" si="29"/>
        <v>0</v>
      </c>
      <c r="L161">
        <f t="shared" si="29"/>
        <v>0</v>
      </c>
      <c r="M161">
        <f t="shared" si="29"/>
        <v>0</v>
      </c>
      <c r="N161">
        <f t="shared" si="29"/>
        <v>0</v>
      </c>
      <c r="O161">
        <f t="shared" si="29"/>
        <v>0</v>
      </c>
      <c r="P161">
        <f t="shared" si="29"/>
        <v>0</v>
      </c>
      <c r="Q161">
        <f t="shared" si="29"/>
        <v>0</v>
      </c>
      <c r="R161">
        <f t="shared" si="29"/>
        <v>0</v>
      </c>
    </row>
    <row r="162" spans="2:18">
      <c r="B162">
        <f t="shared" si="27"/>
        <v>38</v>
      </c>
      <c r="C162">
        <f t="shared" si="29"/>
        <v>35835.42105263158</v>
      </c>
      <c r="D162">
        <f t="shared" si="29"/>
        <v>41987.526315789473</v>
      </c>
      <c r="E162">
        <f t="shared" si="29"/>
        <v>34643.210526315786</v>
      </c>
      <c r="F162">
        <f t="shared" si="29"/>
        <v>0</v>
      </c>
      <c r="G162">
        <f t="shared" si="29"/>
        <v>7066.2631578947367</v>
      </c>
      <c r="H162">
        <f t="shared" si="29"/>
        <v>5882.7105263157891</v>
      </c>
      <c r="I162">
        <f t="shared" si="29"/>
        <v>0</v>
      </c>
      <c r="J162">
        <f t="shared" si="29"/>
        <v>0</v>
      </c>
      <c r="K162">
        <f t="shared" si="29"/>
        <v>0</v>
      </c>
      <c r="L162">
        <f t="shared" si="29"/>
        <v>0</v>
      </c>
      <c r="M162">
        <f t="shared" si="29"/>
        <v>0</v>
      </c>
      <c r="N162">
        <f t="shared" si="29"/>
        <v>0</v>
      </c>
      <c r="O162">
        <f t="shared" si="29"/>
        <v>0</v>
      </c>
      <c r="P162">
        <f t="shared" si="29"/>
        <v>0</v>
      </c>
      <c r="Q162">
        <f t="shared" si="29"/>
        <v>0</v>
      </c>
      <c r="R162">
        <f t="shared" si="29"/>
        <v>0</v>
      </c>
    </row>
    <row r="163" spans="2:18">
      <c r="B163">
        <f t="shared" si="27"/>
        <v>39</v>
      </c>
      <c r="C163">
        <f t="shared" si="29"/>
        <v>34916.564102564102</v>
      </c>
      <c r="D163">
        <f t="shared" si="29"/>
        <v>40910.923076923078</v>
      </c>
      <c r="E163">
        <f t="shared" si="29"/>
        <v>33754.923076923078</v>
      </c>
      <c r="F163">
        <f t="shared" si="29"/>
        <v>0</v>
      </c>
      <c r="G163">
        <f t="shared" si="29"/>
        <v>6885.0769230769229</v>
      </c>
      <c r="H163">
        <f t="shared" si="29"/>
        <v>5731.8717948717949</v>
      </c>
      <c r="I163">
        <f t="shared" si="29"/>
        <v>0</v>
      </c>
      <c r="J163">
        <f t="shared" si="29"/>
        <v>0</v>
      </c>
      <c r="K163">
        <f t="shared" si="29"/>
        <v>0</v>
      </c>
      <c r="L163">
        <f t="shared" si="29"/>
        <v>0</v>
      </c>
      <c r="M163">
        <f t="shared" si="29"/>
        <v>0</v>
      </c>
      <c r="N163">
        <f t="shared" si="29"/>
        <v>0</v>
      </c>
      <c r="O163">
        <f t="shared" si="29"/>
        <v>0</v>
      </c>
      <c r="P163">
        <f t="shared" si="29"/>
        <v>0</v>
      </c>
      <c r="Q163">
        <f t="shared" si="29"/>
        <v>0</v>
      </c>
      <c r="R163">
        <f t="shared" si="29"/>
        <v>0</v>
      </c>
    </row>
    <row r="164" spans="2:18">
      <c r="B164">
        <f t="shared" si="27"/>
        <v>40</v>
      </c>
      <c r="C164">
        <f t="shared" si="29"/>
        <v>34043.65</v>
      </c>
      <c r="D164">
        <f t="shared" si="29"/>
        <v>39888.15</v>
      </c>
      <c r="E164">
        <f t="shared" si="29"/>
        <v>32911.050000000003</v>
      </c>
      <c r="F164">
        <f t="shared" si="29"/>
        <v>0</v>
      </c>
      <c r="G164">
        <f t="shared" si="29"/>
        <v>6712.95</v>
      </c>
      <c r="H164">
        <f t="shared" si="29"/>
        <v>5588.5749999999998</v>
      </c>
      <c r="I164">
        <f t="shared" si="29"/>
        <v>0</v>
      </c>
      <c r="J164">
        <f t="shared" si="29"/>
        <v>0</v>
      </c>
      <c r="K164">
        <f t="shared" si="29"/>
        <v>0</v>
      </c>
      <c r="L164">
        <f t="shared" si="29"/>
        <v>0</v>
      </c>
      <c r="M164">
        <f t="shared" si="29"/>
        <v>0</v>
      </c>
      <c r="N164">
        <f t="shared" si="29"/>
        <v>0</v>
      </c>
      <c r="O164">
        <f t="shared" si="29"/>
        <v>0</v>
      </c>
      <c r="P164">
        <f t="shared" si="29"/>
        <v>0</v>
      </c>
      <c r="Q164">
        <f t="shared" si="29"/>
        <v>0</v>
      </c>
      <c r="R164">
        <f t="shared" si="29"/>
        <v>0</v>
      </c>
    </row>
    <row r="165" spans="2:18">
      <c r="B165">
        <f t="shared" si="27"/>
        <v>41</v>
      </c>
      <c r="C165">
        <f t="shared" si="29"/>
        <v>33213.317073170729</v>
      </c>
      <c r="D165">
        <f t="shared" si="29"/>
        <v>38915.268292682929</v>
      </c>
      <c r="E165">
        <f t="shared" si="29"/>
        <v>32108.341463414636</v>
      </c>
      <c r="F165">
        <f t="shared" si="29"/>
        <v>0</v>
      </c>
      <c r="G165">
        <f t="shared" si="29"/>
        <v>6549.2195121951218</v>
      </c>
      <c r="H165">
        <f t="shared" si="29"/>
        <v>5452.2682926829266</v>
      </c>
      <c r="I165">
        <f t="shared" si="29"/>
        <v>0</v>
      </c>
      <c r="J165">
        <f t="shared" si="29"/>
        <v>0</v>
      </c>
      <c r="K165">
        <f t="shared" si="29"/>
        <v>0</v>
      </c>
      <c r="L165">
        <f t="shared" si="29"/>
        <v>0</v>
      </c>
      <c r="M165">
        <f t="shared" si="29"/>
        <v>0</v>
      </c>
      <c r="N165">
        <f t="shared" si="29"/>
        <v>0</v>
      </c>
      <c r="O165">
        <f t="shared" si="29"/>
        <v>0</v>
      </c>
      <c r="P165">
        <f t="shared" si="29"/>
        <v>0</v>
      </c>
      <c r="Q165">
        <f t="shared" si="29"/>
        <v>0</v>
      </c>
      <c r="R165">
        <f t="shared" si="29"/>
        <v>0</v>
      </c>
    </row>
    <row r="166" spans="2:18">
      <c r="B166">
        <f t="shared" si="27"/>
        <v>42</v>
      </c>
      <c r="C166">
        <f t="shared" si="29"/>
        <v>32422.523809523809</v>
      </c>
      <c r="D166">
        <f t="shared" si="29"/>
        <v>37988.714285714283</v>
      </c>
      <c r="E166">
        <f t="shared" si="29"/>
        <v>31343.857142857141</v>
      </c>
      <c r="F166">
        <f t="shared" si="29"/>
        <v>0</v>
      </c>
      <c r="G166">
        <f t="shared" si="29"/>
        <v>6393.2857142857147</v>
      </c>
      <c r="H166">
        <f t="shared" si="29"/>
        <v>5322.4523809523807</v>
      </c>
      <c r="I166">
        <f t="shared" si="29"/>
        <v>0</v>
      </c>
      <c r="J166">
        <f t="shared" si="29"/>
        <v>0</v>
      </c>
      <c r="K166">
        <f t="shared" si="29"/>
        <v>0</v>
      </c>
      <c r="L166">
        <f t="shared" si="29"/>
        <v>0</v>
      </c>
      <c r="M166">
        <f t="shared" si="29"/>
        <v>0</v>
      </c>
      <c r="N166">
        <f t="shared" si="29"/>
        <v>0</v>
      </c>
      <c r="O166">
        <f t="shared" si="29"/>
        <v>0</v>
      </c>
      <c r="P166">
        <f t="shared" si="29"/>
        <v>0</v>
      </c>
      <c r="Q166">
        <f t="shared" si="29"/>
        <v>0</v>
      </c>
      <c r="R166">
        <f t="shared" si="29"/>
        <v>0</v>
      </c>
    </row>
    <row r="167" spans="2:18">
      <c r="B167">
        <f t="shared" si="27"/>
        <v>43</v>
      </c>
      <c r="C167">
        <f t="shared" si="29"/>
        <v>31668.511627906977</v>
      </c>
      <c r="D167">
        <f t="shared" si="29"/>
        <v>37105.255813953489</v>
      </c>
      <c r="E167">
        <f t="shared" si="29"/>
        <v>30614.930232558141</v>
      </c>
      <c r="F167">
        <f t="shared" si="29"/>
        <v>0</v>
      </c>
      <c r="G167">
        <f t="shared" si="29"/>
        <v>6244.604651162791</v>
      </c>
      <c r="H167">
        <f t="shared" si="29"/>
        <v>5198.6744186046508</v>
      </c>
      <c r="I167">
        <f t="shared" si="29"/>
        <v>0</v>
      </c>
      <c r="J167">
        <f t="shared" si="29"/>
        <v>0</v>
      </c>
      <c r="K167">
        <f t="shared" si="29"/>
        <v>0</v>
      </c>
      <c r="L167">
        <f t="shared" si="29"/>
        <v>0</v>
      </c>
      <c r="M167">
        <f t="shared" si="29"/>
        <v>0</v>
      </c>
      <c r="N167">
        <f t="shared" si="29"/>
        <v>0</v>
      </c>
      <c r="O167">
        <f t="shared" si="29"/>
        <v>0</v>
      </c>
      <c r="P167">
        <f t="shared" si="29"/>
        <v>0</v>
      </c>
      <c r="Q167">
        <f t="shared" si="29"/>
        <v>0</v>
      </c>
      <c r="R167">
        <f t="shared" si="29"/>
        <v>0</v>
      </c>
    </row>
    <row r="168" spans="2:18">
      <c r="B168">
        <f t="shared" si="27"/>
        <v>44</v>
      </c>
      <c r="C168">
        <f t="shared" si="29"/>
        <v>30948.772727272728</v>
      </c>
      <c r="D168">
        <f t="shared" si="29"/>
        <v>36261.954545454544</v>
      </c>
      <c r="E168">
        <f t="shared" si="29"/>
        <v>29919.136363636364</v>
      </c>
      <c r="F168">
        <f t="shared" si="29"/>
        <v>0</v>
      </c>
      <c r="G168">
        <f t="shared" si="29"/>
        <v>6102.681818181818</v>
      </c>
      <c r="H168">
        <f t="shared" si="29"/>
        <v>5080.522727272727</v>
      </c>
      <c r="I168">
        <f t="shared" si="29"/>
        <v>0</v>
      </c>
      <c r="J168">
        <f t="shared" si="29"/>
        <v>0</v>
      </c>
      <c r="K168">
        <f t="shared" si="29"/>
        <v>0</v>
      </c>
      <c r="L168">
        <f t="shared" si="29"/>
        <v>0</v>
      </c>
      <c r="M168">
        <f t="shared" si="29"/>
        <v>0</v>
      </c>
      <c r="N168">
        <f t="shared" si="29"/>
        <v>0</v>
      </c>
      <c r="O168">
        <f t="shared" si="29"/>
        <v>0</v>
      </c>
      <c r="P168">
        <f t="shared" si="29"/>
        <v>0</v>
      </c>
      <c r="Q168">
        <f t="shared" si="29"/>
        <v>0</v>
      </c>
      <c r="R168">
        <f t="shared" si="29"/>
        <v>0</v>
      </c>
    </row>
    <row r="169" spans="2:18">
      <c r="B169">
        <f t="shared" si="27"/>
        <v>45</v>
      </c>
      <c r="C169">
        <f t="shared" si="29"/>
        <v>30261.022222222222</v>
      </c>
      <c r="D169">
        <f t="shared" si="29"/>
        <v>35456.133333333331</v>
      </c>
      <c r="E169">
        <f t="shared" si="29"/>
        <v>29254.266666666666</v>
      </c>
      <c r="F169">
        <f t="shared" si="29"/>
        <v>0</v>
      </c>
      <c r="G169">
        <f t="shared" si="29"/>
        <v>5967.0666666666666</v>
      </c>
      <c r="H169">
        <f t="shared" si="29"/>
        <v>4967.6222222222223</v>
      </c>
      <c r="I169">
        <f t="shared" si="29"/>
        <v>0</v>
      </c>
      <c r="J169">
        <f t="shared" si="29"/>
        <v>0</v>
      </c>
      <c r="K169">
        <f t="shared" si="29"/>
        <v>0</v>
      </c>
      <c r="L169">
        <f t="shared" si="29"/>
        <v>0</v>
      </c>
      <c r="M169">
        <f t="shared" si="29"/>
        <v>0</v>
      </c>
      <c r="N169">
        <f t="shared" si="29"/>
        <v>0</v>
      </c>
      <c r="O169">
        <f t="shared" si="29"/>
        <v>0</v>
      </c>
      <c r="P169">
        <f t="shared" si="29"/>
        <v>0</v>
      </c>
      <c r="Q169">
        <f t="shared" si="29"/>
        <v>0</v>
      </c>
      <c r="R169">
        <f t="shared" si="29"/>
        <v>0</v>
      </c>
    </row>
    <row r="170" spans="2:18">
      <c r="B170">
        <f t="shared" si="27"/>
        <v>46</v>
      </c>
      <c r="C170">
        <f t="shared" si="29"/>
        <v>29603.17391304348</v>
      </c>
      <c r="D170">
        <f t="shared" si="29"/>
        <v>34685.34782608696</v>
      </c>
      <c r="E170">
        <f t="shared" si="29"/>
        <v>28618.304347826088</v>
      </c>
      <c r="F170">
        <f t="shared" si="29"/>
        <v>0</v>
      </c>
      <c r="G170">
        <f t="shared" si="29"/>
        <v>5837.347826086957</v>
      </c>
      <c r="H170">
        <f t="shared" si="29"/>
        <v>4859.630434782609</v>
      </c>
      <c r="I170">
        <f t="shared" si="29"/>
        <v>0</v>
      </c>
      <c r="J170">
        <f t="shared" si="29"/>
        <v>0</v>
      </c>
      <c r="K170">
        <f t="shared" si="29"/>
        <v>0</v>
      </c>
      <c r="L170">
        <f t="shared" si="29"/>
        <v>0</v>
      </c>
      <c r="M170">
        <f t="shared" si="29"/>
        <v>0</v>
      </c>
      <c r="N170">
        <f t="shared" si="29"/>
        <v>0</v>
      </c>
      <c r="O170">
        <f t="shared" si="29"/>
        <v>0</v>
      </c>
      <c r="P170">
        <f t="shared" si="29"/>
        <v>0</v>
      </c>
      <c r="Q170">
        <f t="shared" si="29"/>
        <v>0</v>
      </c>
      <c r="R170">
        <f t="shared" si="29"/>
        <v>0</v>
      </c>
    </row>
    <row r="171" spans="2:18">
      <c r="B171">
        <f t="shared" si="27"/>
        <v>47</v>
      </c>
      <c r="C171">
        <f t="shared" si="29"/>
        <v>28973.319148936171</v>
      </c>
      <c r="D171">
        <f t="shared" si="29"/>
        <v>33947.361702127659</v>
      </c>
      <c r="E171">
        <f t="shared" si="29"/>
        <v>28009.40425531915</v>
      </c>
      <c r="F171">
        <f t="shared" si="29"/>
        <v>0</v>
      </c>
      <c r="G171">
        <f t="shared" si="29"/>
        <v>5713.1489361702124</v>
      </c>
      <c r="H171">
        <f t="shared" si="29"/>
        <v>4756.2340425531911</v>
      </c>
      <c r="I171">
        <f t="shared" si="29"/>
        <v>0</v>
      </c>
      <c r="J171">
        <f t="shared" si="29"/>
        <v>0</v>
      </c>
      <c r="K171">
        <f t="shared" si="29"/>
        <v>0</v>
      </c>
      <c r="L171">
        <f t="shared" si="29"/>
        <v>0</v>
      </c>
      <c r="M171">
        <f t="shared" si="29"/>
        <v>0</v>
      </c>
      <c r="N171">
        <f t="shared" si="29"/>
        <v>0</v>
      </c>
      <c r="O171">
        <f t="shared" si="29"/>
        <v>0</v>
      </c>
      <c r="P171">
        <f t="shared" si="29"/>
        <v>0</v>
      </c>
      <c r="Q171">
        <f t="shared" si="29"/>
        <v>0</v>
      </c>
      <c r="R171">
        <f t="shared" si="29"/>
        <v>0</v>
      </c>
    </row>
    <row r="172" spans="2:18">
      <c r="B172">
        <f t="shared" si="27"/>
        <v>48</v>
      </c>
      <c r="C172">
        <f t="shared" si="29"/>
        <v>28369.708333333332</v>
      </c>
      <c r="D172">
        <f t="shared" si="29"/>
        <v>33240.125</v>
      </c>
      <c r="E172">
        <f t="shared" si="29"/>
        <v>27425.875</v>
      </c>
      <c r="F172">
        <f t="shared" si="29"/>
        <v>0</v>
      </c>
      <c r="G172">
        <f t="shared" si="29"/>
        <v>5594.125</v>
      </c>
      <c r="H172">
        <f t="shared" si="29"/>
        <v>4657.145833333333</v>
      </c>
      <c r="I172">
        <f t="shared" si="29"/>
        <v>0</v>
      </c>
      <c r="J172">
        <f t="shared" si="29"/>
        <v>0</v>
      </c>
      <c r="K172">
        <f t="shared" si="29"/>
        <v>0</v>
      </c>
      <c r="L172">
        <f t="shared" si="29"/>
        <v>0</v>
      </c>
      <c r="M172">
        <f t="shared" si="29"/>
        <v>0</v>
      </c>
      <c r="N172">
        <f t="shared" si="29"/>
        <v>0</v>
      </c>
      <c r="O172">
        <f t="shared" si="29"/>
        <v>0</v>
      </c>
      <c r="P172">
        <f t="shared" si="29"/>
        <v>0</v>
      </c>
      <c r="Q172">
        <f t="shared" si="29"/>
        <v>0</v>
      </c>
      <c r="R172">
        <f t="shared" ref="D172:R189" si="30">R$125/$B172</f>
        <v>0</v>
      </c>
    </row>
    <row r="173" spans="2:18">
      <c r="B173">
        <f t="shared" si="27"/>
        <v>49</v>
      </c>
      <c r="C173">
        <f t="shared" ref="C173:C236" si="31">C$125/$B173</f>
        <v>27790.734693877552</v>
      </c>
      <c r="D173">
        <f t="shared" si="30"/>
        <v>32561.755102040817</v>
      </c>
      <c r="E173">
        <f t="shared" si="30"/>
        <v>26866.163265306124</v>
      </c>
      <c r="F173">
        <f t="shared" si="30"/>
        <v>0</v>
      </c>
      <c r="G173">
        <f t="shared" si="30"/>
        <v>5479.9591836734689</v>
      </c>
      <c r="H173">
        <f t="shared" si="30"/>
        <v>4562.1020408163267</v>
      </c>
      <c r="I173">
        <f t="shared" si="30"/>
        <v>0</v>
      </c>
      <c r="J173">
        <f t="shared" si="30"/>
        <v>0</v>
      </c>
      <c r="K173">
        <f t="shared" si="30"/>
        <v>0</v>
      </c>
      <c r="L173">
        <f t="shared" si="30"/>
        <v>0</v>
      </c>
      <c r="M173">
        <f t="shared" si="30"/>
        <v>0</v>
      </c>
      <c r="N173">
        <f t="shared" si="30"/>
        <v>0</v>
      </c>
      <c r="O173">
        <f t="shared" si="30"/>
        <v>0</v>
      </c>
      <c r="P173">
        <f t="shared" si="30"/>
        <v>0</v>
      </c>
      <c r="Q173">
        <f t="shared" si="30"/>
        <v>0</v>
      </c>
      <c r="R173">
        <f t="shared" si="30"/>
        <v>0</v>
      </c>
    </row>
    <row r="174" spans="2:18">
      <c r="B174">
        <f t="shared" si="27"/>
        <v>50</v>
      </c>
      <c r="C174">
        <f t="shared" si="31"/>
        <v>27234.92</v>
      </c>
      <c r="D174">
        <f t="shared" si="30"/>
        <v>31910.52</v>
      </c>
      <c r="E174">
        <f t="shared" si="30"/>
        <v>26328.84</v>
      </c>
      <c r="F174">
        <f t="shared" si="30"/>
        <v>0</v>
      </c>
      <c r="G174">
        <f t="shared" si="30"/>
        <v>5370.36</v>
      </c>
      <c r="H174">
        <f t="shared" si="30"/>
        <v>4470.8599999999997</v>
      </c>
      <c r="I174">
        <f t="shared" si="30"/>
        <v>0</v>
      </c>
      <c r="J174">
        <f t="shared" si="30"/>
        <v>0</v>
      </c>
      <c r="K174">
        <f t="shared" si="30"/>
        <v>0</v>
      </c>
      <c r="L174">
        <f t="shared" si="30"/>
        <v>0</v>
      </c>
      <c r="M174">
        <f t="shared" si="30"/>
        <v>0</v>
      </c>
      <c r="N174">
        <f t="shared" si="30"/>
        <v>0</v>
      </c>
      <c r="O174">
        <f t="shared" si="30"/>
        <v>0</v>
      </c>
      <c r="P174">
        <f t="shared" si="30"/>
        <v>0</v>
      </c>
      <c r="Q174">
        <f t="shared" si="30"/>
        <v>0</v>
      </c>
      <c r="R174">
        <f t="shared" si="30"/>
        <v>0</v>
      </c>
    </row>
    <row r="175" spans="2:18">
      <c r="B175">
        <f t="shared" si="27"/>
        <v>51</v>
      </c>
      <c r="C175">
        <f t="shared" si="31"/>
        <v>26700.901960784315</v>
      </c>
      <c r="D175">
        <f t="shared" si="30"/>
        <v>31284.823529411766</v>
      </c>
      <c r="E175">
        <f t="shared" si="30"/>
        <v>25812.588235294119</v>
      </c>
      <c r="F175">
        <f t="shared" si="30"/>
        <v>0</v>
      </c>
      <c r="G175">
        <f t="shared" si="30"/>
        <v>5265.0588235294117</v>
      </c>
      <c r="H175">
        <f t="shared" si="30"/>
        <v>4383.1960784313724</v>
      </c>
      <c r="I175">
        <f t="shared" si="30"/>
        <v>0</v>
      </c>
      <c r="J175">
        <f t="shared" si="30"/>
        <v>0</v>
      </c>
      <c r="K175">
        <f t="shared" si="30"/>
        <v>0</v>
      </c>
      <c r="L175">
        <f t="shared" si="30"/>
        <v>0</v>
      </c>
      <c r="M175">
        <f t="shared" si="30"/>
        <v>0</v>
      </c>
      <c r="N175">
        <f t="shared" si="30"/>
        <v>0</v>
      </c>
      <c r="O175">
        <f t="shared" si="30"/>
        <v>0</v>
      </c>
      <c r="P175">
        <f t="shared" si="30"/>
        <v>0</v>
      </c>
      <c r="Q175">
        <f t="shared" si="30"/>
        <v>0</v>
      </c>
      <c r="R175">
        <f t="shared" si="30"/>
        <v>0</v>
      </c>
    </row>
    <row r="176" spans="2:18">
      <c r="B176">
        <f t="shared" si="27"/>
        <v>52</v>
      </c>
      <c r="C176">
        <f t="shared" si="31"/>
        <v>26187.423076923078</v>
      </c>
      <c r="D176">
        <f t="shared" si="30"/>
        <v>30683.192307692309</v>
      </c>
      <c r="E176">
        <f t="shared" si="30"/>
        <v>25316.192307692309</v>
      </c>
      <c r="F176">
        <f t="shared" si="30"/>
        <v>0</v>
      </c>
      <c r="G176">
        <f t="shared" si="30"/>
        <v>5163.8076923076924</v>
      </c>
      <c r="H176">
        <f t="shared" si="30"/>
        <v>4298.9038461538457</v>
      </c>
      <c r="I176">
        <f t="shared" si="30"/>
        <v>0</v>
      </c>
      <c r="J176">
        <f t="shared" si="30"/>
        <v>0</v>
      </c>
      <c r="K176">
        <f t="shared" si="30"/>
        <v>0</v>
      </c>
      <c r="L176">
        <f t="shared" si="30"/>
        <v>0</v>
      </c>
      <c r="M176">
        <f t="shared" si="30"/>
        <v>0</v>
      </c>
      <c r="N176">
        <f t="shared" si="30"/>
        <v>0</v>
      </c>
      <c r="O176">
        <f t="shared" si="30"/>
        <v>0</v>
      </c>
      <c r="P176">
        <f t="shared" si="30"/>
        <v>0</v>
      </c>
      <c r="Q176">
        <f t="shared" si="30"/>
        <v>0</v>
      </c>
      <c r="R176">
        <f t="shared" si="30"/>
        <v>0</v>
      </c>
    </row>
    <row r="177" spans="2:18">
      <c r="B177">
        <f t="shared" si="27"/>
        <v>53</v>
      </c>
      <c r="C177">
        <f t="shared" si="31"/>
        <v>25693.32075471698</v>
      </c>
      <c r="D177">
        <f t="shared" si="30"/>
        <v>30104.264150943396</v>
      </c>
      <c r="E177">
        <f t="shared" si="30"/>
        <v>24838.528301886792</v>
      </c>
      <c r="F177">
        <f t="shared" si="30"/>
        <v>0</v>
      </c>
      <c r="G177">
        <f t="shared" si="30"/>
        <v>5066.3773584905657</v>
      </c>
      <c r="H177">
        <f t="shared" si="30"/>
        <v>4217.7924528301883</v>
      </c>
      <c r="I177">
        <f t="shared" si="30"/>
        <v>0</v>
      </c>
      <c r="J177">
        <f t="shared" si="30"/>
        <v>0</v>
      </c>
      <c r="K177">
        <f t="shared" si="30"/>
        <v>0</v>
      </c>
      <c r="L177">
        <f t="shared" si="30"/>
        <v>0</v>
      </c>
      <c r="M177">
        <f t="shared" si="30"/>
        <v>0</v>
      </c>
      <c r="N177">
        <f t="shared" si="30"/>
        <v>0</v>
      </c>
      <c r="O177">
        <f t="shared" si="30"/>
        <v>0</v>
      </c>
      <c r="P177">
        <f t="shared" si="30"/>
        <v>0</v>
      </c>
      <c r="Q177">
        <f t="shared" si="30"/>
        <v>0</v>
      </c>
      <c r="R177">
        <f t="shared" si="30"/>
        <v>0</v>
      </c>
    </row>
    <row r="178" spans="2:18">
      <c r="B178">
        <f t="shared" si="27"/>
        <v>54</v>
      </c>
      <c r="C178">
        <f t="shared" si="31"/>
        <v>25217.518518518518</v>
      </c>
      <c r="D178">
        <f t="shared" si="30"/>
        <v>29546.777777777777</v>
      </c>
      <c r="E178">
        <f t="shared" si="30"/>
        <v>24378.555555555555</v>
      </c>
      <c r="F178">
        <f t="shared" si="30"/>
        <v>0</v>
      </c>
      <c r="G178">
        <f t="shared" si="30"/>
        <v>4972.5555555555557</v>
      </c>
      <c r="H178">
        <f t="shared" si="30"/>
        <v>4139.6851851851852</v>
      </c>
      <c r="I178">
        <f t="shared" si="30"/>
        <v>0</v>
      </c>
      <c r="J178">
        <f t="shared" si="30"/>
        <v>0</v>
      </c>
      <c r="K178">
        <f t="shared" si="30"/>
        <v>0</v>
      </c>
      <c r="L178">
        <f t="shared" si="30"/>
        <v>0</v>
      </c>
      <c r="M178">
        <f t="shared" si="30"/>
        <v>0</v>
      </c>
      <c r="N178">
        <f t="shared" si="30"/>
        <v>0</v>
      </c>
      <c r="O178">
        <f t="shared" si="30"/>
        <v>0</v>
      </c>
      <c r="P178">
        <f t="shared" si="30"/>
        <v>0</v>
      </c>
      <c r="Q178">
        <f t="shared" si="30"/>
        <v>0</v>
      </c>
      <c r="R178">
        <f t="shared" si="30"/>
        <v>0</v>
      </c>
    </row>
    <row r="179" spans="2:18">
      <c r="B179">
        <f t="shared" si="27"/>
        <v>55</v>
      </c>
      <c r="C179">
        <f t="shared" si="31"/>
        <v>24759.018181818181</v>
      </c>
      <c r="D179">
        <f t="shared" si="30"/>
        <v>29009.563636363637</v>
      </c>
      <c r="E179">
        <f t="shared" si="30"/>
        <v>23935.30909090909</v>
      </c>
      <c r="F179">
        <f t="shared" si="30"/>
        <v>0</v>
      </c>
      <c r="G179">
        <f t="shared" si="30"/>
        <v>4882.1454545454544</v>
      </c>
      <c r="H179">
        <f t="shared" si="30"/>
        <v>4064.4181818181819</v>
      </c>
      <c r="I179">
        <f t="shared" si="30"/>
        <v>0</v>
      </c>
      <c r="J179">
        <f t="shared" si="30"/>
        <v>0</v>
      </c>
      <c r="K179">
        <f t="shared" si="30"/>
        <v>0</v>
      </c>
      <c r="L179">
        <f t="shared" si="30"/>
        <v>0</v>
      </c>
      <c r="M179">
        <f t="shared" si="30"/>
        <v>0</v>
      </c>
      <c r="N179">
        <f t="shared" si="30"/>
        <v>0</v>
      </c>
      <c r="O179">
        <f t="shared" si="30"/>
        <v>0</v>
      </c>
      <c r="P179">
        <f t="shared" si="30"/>
        <v>0</v>
      </c>
      <c r="Q179">
        <f t="shared" si="30"/>
        <v>0</v>
      </c>
      <c r="R179">
        <f t="shared" si="30"/>
        <v>0</v>
      </c>
    </row>
    <row r="180" spans="2:18">
      <c r="B180">
        <f t="shared" si="27"/>
        <v>56</v>
      </c>
      <c r="C180">
        <f t="shared" si="31"/>
        <v>24316.892857142859</v>
      </c>
      <c r="D180">
        <f t="shared" si="30"/>
        <v>28491.535714285714</v>
      </c>
      <c r="E180">
        <f t="shared" si="30"/>
        <v>23507.892857142859</v>
      </c>
      <c r="F180">
        <f t="shared" si="30"/>
        <v>0</v>
      </c>
      <c r="G180">
        <f t="shared" si="30"/>
        <v>4794.9642857142853</v>
      </c>
      <c r="H180">
        <f t="shared" si="30"/>
        <v>3991.8392857142858</v>
      </c>
      <c r="I180">
        <f t="shared" si="30"/>
        <v>0</v>
      </c>
      <c r="J180">
        <f t="shared" si="30"/>
        <v>0</v>
      </c>
      <c r="K180">
        <f t="shared" si="30"/>
        <v>0</v>
      </c>
      <c r="L180">
        <f t="shared" si="30"/>
        <v>0</v>
      </c>
      <c r="M180">
        <f t="shared" si="30"/>
        <v>0</v>
      </c>
      <c r="N180">
        <f t="shared" si="30"/>
        <v>0</v>
      </c>
      <c r="O180">
        <f t="shared" si="30"/>
        <v>0</v>
      </c>
      <c r="P180">
        <f t="shared" si="30"/>
        <v>0</v>
      </c>
      <c r="Q180">
        <f t="shared" si="30"/>
        <v>0</v>
      </c>
      <c r="R180">
        <f t="shared" si="30"/>
        <v>0</v>
      </c>
    </row>
    <row r="181" spans="2:18">
      <c r="B181">
        <f t="shared" si="27"/>
        <v>57</v>
      </c>
      <c r="C181">
        <f t="shared" si="31"/>
        <v>23890.280701754386</v>
      </c>
      <c r="D181">
        <f t="shared" si="30"/>
        <v>27991.684210526317</v>
      </c>
      <c r="E181">
        <f t="shared" si="30"/>
        <v>23095.473684210527</v>
      </c>
      <c r="F181">
        <f t="shared" si="30"/>
        <v>0</v>
      </c>
      <c r="G181">
        <f t="shared" si="30"/>
        <v>4710.8421052631575</v>
      </c>
      <c r="H181">
        <f t="shared" si="30"/>
        <v>3921.8070175438597</v>
      </c>
      <c r="I181">
        <f t="shared" si="30"/>
        <v>0</v>
      </c>
      <c r="J181">
        <f t="shared" si="30"/>
        <v>0</v>
      </c>
      <c r="K181">
        <f t="shared" si="30"/>
        <v>0</v>
      </c>
      <c r="L181">
        <f t="shared" si="30"/>
        <v>0</v>
      </c>
      <c r="M181">
        <f t="shared" si="30"/>
        <v>0</v>
      </c>
      <c r="N181">
        <f t="shared" si="30"/>
        <v>0</v>
      </c>
      <c r="O181">
        <f t="shared" si="30"/>
        <v>0</v>
      </c>
      <c r="P181">
        <f t="shared" si="30"/>
        <v>0</v>
      </c>
      <c r="Q181">
        <f t="shared" si="30"/>
        <v>0</v>
      </c>
      <c r="R181">
        <f t="shared" si="30"/>
        <v>0</v>
      </c>
    </row>
    <row r="182" spans="2:18">
      <c r="B182">
        <f t="shared" si="27"/>
        <v>58</v>
      </c>
      <c r="C182">
        <f t="shared" si="31"/>
        <v>23478.379310344826</v>
      </c>
      <c r="D182">
        <f t="shared" si="30"/>
        <v>27509.068965517243</v>
      </c>
      <c r="E182">
        <f t="shared" si="30"/>
        <v>22697.275862068964</v>
      </c>
      <c r="F182">
        <f t="shared" si="30"/>
        <v>0</v>
      </c>
      <c r="G182">
        <f t="shared" si="30"/>
        <v>4629.6206896551721</v>
      </c>
      <c r="H182">
        <f t="shared" si="30"/>
        <v>3854.1896551724139</v>
      </c>
      <c r="I182">
        <f t="shared" si="30"/>
        <v>0</v>
      </c>
      <c r="J182">
        <f t="shared" si="30"/>
        <v>0</v>
      </c>
      <c r="K182">
        <f t="shared" si="30"/>
        <v>0</v>
      </c>
      <c r="L182">
        <f t="shared" si="30"/>
        <v>0</v>
      </c>
      <c r="M182">
        <f t="shared" si="30"/>
        <v>0</v>
      </c>
      <c r="N182">
        <f t="shared" si="30"/>
        <v>0</v>
      </c>
      <c r="O182">
        <f t="shared" si="30"/>
        <v>0</v>
      </c>
      <c r="P182">
        <f t="shared" si="30"/>
        <v>0</v>
      </c>
      <c r="Q182">
        <f t="shared" si="30"/>
        <v>0</v>
      </c>
      <c r="R182">
        <f t="shared" si="30"/>
        <v>0</v>
      </c>
    </row>
    <row r="183" spans="2:18">
      <c r="B183">
        <f t="shared" si="27"/>
        <v>59</v>
      </c>
      <c r="C183">
        <f t="shared" si="31"/>
        <v>23080.4406779661</v>
      </c>
      <c r="D183">
        <f t="shared" si="30"/>
        <v>27042.813559322032</v>
      </c>
      <c r="E183">
        <f t="shared" si="30"/>
        <v>22312.576271186441</v>
      </c>
      <c r="F183">
        <f t="shared" si="30"/>
        <v>0</v>
      </c>
      <c r="G183">
        <f t="shared" si="30"/>
        <v>4551.1525423728817</v>
      </c>
      <c r="H183">
        <f t="shared" si="30"/>
        <v>3788.8644067796608</v>
      </c>
      <c r="I183">
        <f t="shared" si="30"/>
        <v>0</v>
      </c>
      <c r="J183">
        <f t="shared" si="30"/>
        <v>0</v>
      </c>
      <c r="K183">
        <f t="shared" si="30"/>
        <v>0</v>
      </c>
      <c r="L183">
        <f t="shared" si="30"/>
        <v>0</v>
      </c>
      <c r="M183">
        <f t="shared" si="30"/>
        <v>0</v>
      </c>
      <c r="N183">
        <f t="shared" si="30"/>
        <v>0</v>
      </c>
      <c r="O183">
        <f t="shared" si="30"/>
        <v>0</v>
      </c>
      <c r="P183">
        <f t="shared" si="30"/>
        <v>0</v>
      </c>
      <c r="Q183">
        <f t="shared" si="30"/>
        <v>0</v>
      </c>
      <c r="R183">
        <f t="shared" si="30"/>
        <v>0</v>
      </c>
    </row>
    <row r="184" spans="2:18">
      <c r="B184">
        <f t="shared" si="27"/>
        <v>60</v>
      </c>
      <c r="C184">
        <f t="shared" si="31"/>
        <v>22695.766666666666</v>
      </c>
      <c r="D184">
        <f t="shared" si="30"/>
        <v>26592.1</v>
      </c>
      <c r="E184">
        <f t="shared" si="30"/>
        <v>21940.7</v>
      </c>
      <c r="F184">
        <f t="shared" si="30"/>
        <v>0</v>
      </c>
      <c r="G184">
        <f t="shared" si="30"/>
        <v>4475.3</v>
      </c>
      <c r="H184">
        <f t="shared" si="30"/>
        <v>3725.7166666666667</v>
      </c>
      <c r="I184">
        <f t="shared" si="30"/>
        <v>0</v>
      </c>
      <c r="J184">
        <f t="shared" si="30"/>
        <v>0</v>
      </c>
      <c r="K184">
        <f t="shared" si="30"/>
        <v>0</v>
      </c>
      <c r="L184">
        <f t="shared" si="30"/>
        <v>0</v>
      </c>
      <c r="M184">
        <f t="shared" si="30"/>
        <v>0</v>
      </c>
      <c r="N184">
        <f t="shared" si="30"/>
        <v>0</v>
      </c>
      <c r="O184">
        <f t="shared" si="30"/>
        <v>0</v>
      </c>
      <c r="P184">
        <f t="shared" si="30"/>
        <v>0</v>
      </c>
      <c r="Q184">
        <f t="shared" si="30"/>
        <v>0</v>
      </c>
      <c r="R184">
        <f t="shared" si="30"/>
        <v>0</v>
      </c>
    </row>
    <row r="185" spans="2:18">
      <c r="B185">
        <f t="shared" si="27"/>
        <v>61</v>
      </c>
      <c r="C185">
        <f t="shared" si="31"/>
        <v>22323.704918032789</v>
      </c>
      <c r="D185">
        <f t="shared" si="30"/>
        <v>26156.163934426229</v>
      </c>
      <c r="E185">
        <f t="shared" si="30"/>
        <v>21581.016393442624</v>
      </c>
      <c r="F185">
        <f t="shared" si="30"/>
        <v>0</v>
      </c>
      <c r="G185">
        <f t="shared" si="30"/>
        <v>4401.9344262295081</v>
      </c>
      <c r="H185">
        <f t="shared" si="30"/>
        <v>3664.6393442622953</v>
      </c>
      <c r="I185">
        <f t="shared" si="30"/>
        <v>0</v>
      </c>
      <c r="J185">
        <f t="shared" si="30"/>
        <v>0</v>
      </c>
      <c r="K185">
        <f t="shared" si="30"/>
        <v>0</v>
      </c>
      <c r="L185">
        <f t="shared" si="30"/>
        <v>0</v>
      </c>
      <c r="M185">
        <f t="shared" si="30"/>
        <v>0</v>
      </c>
      <c r="N185">
        <f t="shared" si="30"/>
        <v>0</v>
      </c>
      <c r="O185">
        <f t="shared" si="30"/>
        <v>0</v>
      </c>
      <c r="P185">
        <f t="shared" si="30"/>
        <v>0</v>
      </c>
      <c r="Q185">
        <f t="shared" si="30"/>
        <v>0</v>
      </c>
      <c r="R185">
        <f t="shared" si="30"/>
        <v>0</v>
      </c>
    </row>
    <row r="186" spans="2:18">
      <c r="B186">
        <f t="shared" si="27"/>
        <v>62</v>
      </c>
      <c r="C186">
        <f t="shared" si="31"/>
        <v>21963.645161290322</v>
      </c>
      <c r="D186">
        <f t="shared" si="30"/>
        <v>25734.290322580644</v>
      </c>
      <c r="E186">
        <f t="shared" si="30"/>
        <v>21232.935483870966</v>
      </c>
      <c r="F186">
        <f t="shared" si="30"/>
        <v>0</v>
      </c>
      <c r="G186">
        <f t="shared" si="30"/>
        <v>4330.9354838709678</v>
      </c>
      <c r="H186">
        <f t="shared" si="30"/>
        <v>3605.5322580645161</v>
      </c>
      <c r="I186">
        <f t="shared" si="30"/>
        <v>0</v>
      </c>
      <c r="J186">
        <f t="shared" si="30"/>
        <v>0</v>
      </c>
      <c r="K186">
        <f t="shared" si="30"/>
        <v>0</v>
      </c>
      <c r="L186">
        <f t="shared" si="30"/>
        <v>0</v>
      </c>
      <c r="M186">
        <f t="shared" si="30"/>
        <v>0</v>
      </c>
      <c r="N186">
        <f t="shared" si="30"/>
        <v>0</v>
      </c>
      <c r="O186">
        <f t="shared" si="30"/>
        <v>0</v>
      </c>
      <c r="P186">
        <f t="shared" si="30"/>
        <v>0</v>
      </c>
      <c r="Q186">
        <f t="shared" si="30"/>
        <v>0</v>
      </c>
      <c r="R186">
        <f t="shared" si="30"/>
        <v>0</v>
      </c>
    </row>
    <row r="187" spans="2:18">
      <c r="B187">
        <f t="shared" si="27"/>
        <v>63</v>
      </c>
      <c r="C187">
        <f t="shared" si="31"/>
        <v>21615.015873015873</v>
      </c>
      <c r="D187">
        <f t="shared" si="30"/>
        <v>25325.809523809523</v>
      </c>
      <c r="E187">
        <f t="shared" si="30"/>
        <v>20895.904761904763</v>
      </c>
      <c r="F187">
        <f t="shared" si="30"/>
        <v>0</v>
      </c>
      <c r="G187">
        <f t="shared" si="30"/>
        <v>4262.1904761904761</v>
      </c>
      <c r="H187">
        <f t="shared" si="30"/>
        <v>3548.3015873015875</v>
      </c>
      <c r="I187">
        <f t="shared" si="30"/>
        <v>0</v>
      </c>
      <c r="J187">
        <f t="shared" si="30"/>
        <v>0</v>
      </c>
      <c r="K187">
        <f t="shared" si="30"/>
        <v>0</v>
      </c>
      <c r="L187">
        <f t="shared" si="30"/>
        <v>0</v>
      </c>
      <c r="M187">
        <f t="shared" si="30"/>
        <v>0</v>
      </c>
      <c r="N187">
        <f t="shared" si="30"/>
        <v>0</v>
      </c>
      <c r="O187">
        <f t="shared" si="30"/>
        <v>0</v>
      </c>
      <c r="P187">
        <f t="shared" si="30"/>
        <v>0</v>
      </c>
      <c r="Q187">
        <f t="shared" si="30"/>
        <v>0</v>
      </c>
      <c r="R187">
        <f t="shared" si="30"/>
        <v>0</v>
      </c>
    </row>
    <row r="188" spans="2:18">
      <c r="B188">
        <f t="shared" si="27"/>
        <v>64</v>
      </c>
      <c r="C188">
        <f t="shared" si="31"/>
        <v>21277.28125</v>
      </c>
      <c r="D188">
        <f t="shared" si="30"/>
        <v>24930.09375</v>
      </c>
      <c r="E188">
        <f t="shared" si="30"/>
        <v>20569.40625</v>
      </c>
      <c r="F188">
        <f t="shared" si="30"/>
        <v>0</v>
      </c>
      <c r="G188">
        <f t="shared" si="30"/>
        <v>4195.59375</v>
      </c>
      <c r="H188">
        <f t="shared" si="30"/>
        <v>3492.859375</v>
      </c>
      <c r="I188">
        <f t="shared" si="30"/>
        <v>0</v>
      </c>
      <c r="J188">
        <f t="shared" si="30"/>
        <v>0</v>
      </c>
      <c r="K188">
        <f t="shared" si="30"/>
        <v>0</v>
      </c>
      <c r="L188">
        <f t="shared" si="30"/>
        <v>0</v>
      </c>
      <c r="M188">
        <f t="shared" si="30"/>
        <v>0</v>
      </c>
      <c r="N188">
        <f t="shared" si="30"/>
        <v>0</v>
      </c>
      <c r="O188">
        <f t="shared" si="30"/>
        <v>0</v>
      </c>
      <c r="P188">
        <f t="shared" si="30"/>
        <v>0</v>
      </c>
      <c r="Q188">
        <f t="shared" si="30"/>
        <v>0</v>
      </c>
      <c r="R188">
        <f t="shared" si="30"/>
        <v>0</v>
      </c>
    </row>
    <row r="189" spans="2:18">
      <c r="B189">
        <f t="shared" si="27"/>
        <v>65</v>
      </c>
      <c r="C189">
        <f t="shared" si="31"/>
        <v>20949.938461538462</v>
      </c>
      <c r="D189">
        <f t="shared" si="30"/>
        <v>24546.553846153845</v>
      </c>
      <c r="E189">
        <f t="shared" si="30"/>
        <v>20252.953846153847</v>
      </c>
      <c r="F189">
        <f t="shared" si="30"/>
        <v>0</v>
      </c>
      <c r="G189">
        <f t="shared" si="30"/>
        <v>4131.0461538461541</v>
      </c>
      <c r="H189">
        <f t="shared" si="30"/>
        <v>3439.123076923077</v>
      </c>
      <c r="I189">
        <f t="shared" si="30"/>
        <v>0</v>
      </c>
      <c r="J189">
        <f t="shared" si="30"/>
        <v>0</v>
      </c>
      <c r="K189">
        <f t="shared" si="30"/>
        <v>0</v>
      </c>
      <c r="L189">
        <f t="shared" si="30"/>
        <v>0</v>
      </c>
      <c r="M189">
        <f t="shared" si="30"/>
        <v>0</v>
      </c>
      <c r="N189">
        <f t="shared" si="30"/>
        <v>0</v>
      </c>
      <c r="O189">
        <f t="shared" si="30"/>
        <v>0</v>
      </c>
      <c r="P189">
        <f t="shared" si="30"/>
        <v>0</v>
      </c>
      <c r="Q189">
        <f t="shared" si="30"/>
        <v>0</v>
      </c>
      <c r="R189">
        <f t="shared" ref="D189:R206" si="32">R$125/$B189</f>
        <v>0</v>
      </c>
    </row>
    <row r="190" spans="2:18">
      <c r="B190">
        <f>1+B189</f>
        <v>66</v>
      </c>
      <c r="C190">
        <f t="shared" si="31"/>
        <v>20632.515151515152</v>
      </c>
      <c r="D190">
        <f t="shared" si="32"/>
        <v>24174.636363636364</v>
      </c>
      <c r="E190">
        <f t="shared" si="32"/>
        <v>19946.090909090908</v>
      </c>
      <c r="F190">
        <f t="shared" si="32"/>
        <v>0</v>
      </c>
      <c r="G190">
        <f t="shared" si="32"/>
        <v>4068.4545454545455</v>
      </c>
      <c r="H190">
        <f t="shared" si="32"/>
        <v>3387.0151515151515</v>
      </c>
      <c r="I190">
        <f t="shared" si="32"/>
        <v>0</v>
      </c>
      <c r="J190">
        <f t="shared" si="32"/>
        <v>0</v>
      </c>
      <c r="K190">
        <f t="shared" si="32"/>
        <v>0</v>
      </c>
      <c r="L190">
        <f t="shared" si="32"/>
        <v>0</v>
      </c>
      <c r="M190">
        <f t="shared" si="32"/>
        <v>0</v>
      </c>
      <c r="N190">
        <f t="shared" si="32"/>
        <v>0</v>
      </c>
      <c r="O190">
        <f t="shared" si="32"/>
        <v>0</v>
      </c>
      <c r="P190">
        <f t="shared" si="32"/>
        <v>0</v>
      </c>
      <c r="Q190">
        <f t="shared" si="32"/>
        <v>0</v>
      </c>
      <c r="R190">
        <f t="shared" si="32"/>
        <v>0</v>
      </c>
    </row>
    <row r="191" spans="2:18">
      <c r="B191">
        <f t="shared" si="27"/>
        <v>67</v>
      </c>
      <c r="C191">
        <f t="shared" si="31"/>
        <v>20324.567164179105</v>
      </c>
      <c r="D191">
        <f t="shared" si="32"/>
        <v>23813.820895522389</v>
      </c>
      <c r="E191">
        <f t="shared" si="32"/>
        <v>19648.388059701494</v>
      </c>
      <c r="F191">
        <f t="shared" si="32"/>
        <v>0</v>
      </c>
      <c r="G191">
        <f t="shared" si="32"/>
        <v>4007.7313432835822</v>
      </c>
      <c r="H191">
        <f t="shared" si="32"/>
        <v>3336.4626865671644</v>
      </c>
      <c r="I191">
        <f t="shared" si="32"/>
        <v>0</v>
      </c>
      <c r="J191">
        <f t="shared" si="32"/>
        <v>0</v>
      </c>
      <c r="K191">
        <f t="shared" si="32"/>
        <v>0</v>
      </c>
      <c r="L191">
        <f t="shared" si="32"/>
        <v>0</v>
      </c>
      <c r="M191">
        <f t="shared" si="32"/>
        <v>0</v>
      </c>
      <c r="N191">
        <f t="shared" si="32"/>
        <v>0</v>
      </c>
      <c r="O191">
        <f t="shared" si="32"/>
        <v>0</v>
      </c>
      <c r="P191">
        <f t="shared" si="32"/>
        <v>0</v>
      </c>
      <c r="Q191">
        <f t="shared" si="32"/>
        <v>0</v>
      </c>
      <c r="R191">
        <f t="shared" si="32"/>
        <v>0</v>
      </c>
    </row>
    <row r="192" spans="2:18">
      <c r="B192">
        <f t="shared" ref="B192:B236" si="33">1+B191</f>
        <v>68</v>
      </c>
      <c r="C192">
        <f t="shared" si="31"/>
        <v>20025.676470588234</v>
      </c>
      <c r="D192">
        <f t="shared" si="32"/>
        <v>23463.617647058825</v>
      </c>
      <c r="E192">
        <f t="shared" si="32"/>
        <v>19359.441176470587</v>
      </c>
      <c r="F192">
        <f t="shared" si="32"/>
        <v>0</v>
      </c>
      <c r="G192">
        <f t="shared" si="32"/>
        <v>3948.794117647059</v>
      </c>
      <c r="H192">
        <f t="shared" si="32"/>
        <v>3287.3970588235293</v>
      </c>
      <c r="I192">
        <f t="shared" si="32"/>
        <v>0</v>
      </c>
      <c r="J192">
        <f t="shared" si="32"/>
        <v>0</v>
      </c>
      <c r="K192">
        <f t="shared" si="32"/>
        <v>0</v>
      </c>
      <c r="L192">
        <f t="shared" si="32"/>
        <v>0</v>
      </c>
      <c r="M192">
        <f t="shared" si="32"/>
        <v>0</v>
      </c>
      <c r="N192">
        <f t="shared" si="32"/>
        <v>0</v>
      </c>
      <c r="O192">
        <f t="shared" si="32"/>
        <v>0</v>
      </c>
      <c r="P192">
        <f t="shared" si="32"/>
        <v>0</v>
      </c>
      <c r="Q192">
        <f t="shared" si="32"/>
        <v>0</v>
      </c>
      <c r="R192">
        <f t="shared" si="32"/>
        <v>0</v>
      </c>
    </row>
    <row r="193" spans="2:18">
      <c r="B193">
        <f t="shared" si="33"/>
        <v>69</v>
      </c>
      <c r="C193">
        <f t="shared" si="31"/>
        <v>19735.44927536232</v>
      </c>
      <c r="D193">
        <f t="shared" si="32"/>
        <v>23123.565217391304</v>
      </c>
      <c r="E193">
        <f t="shared" si="32"/>
        <v>19078.869565217392</v>
      </c>
      <c r="F193">
        <f t="shared" si="32"/>
        <v>0</v>
      </c>
      <c r="G193">
        <f t="shared" si="32"/>
        <v>3891.5652173913045</v>
      </c>
      <c r="H193">
        <f t="shared" si="32"/>
        <v>3239.753623188406</v>
      </c>
      <c r="I193">
        <f t="shared" si="32"/>
        <v>0</v>
      </c>
      <c r="J193">
        <f t="shared" si="32"/>
        <v>0</v>
      </c>
      <c r="K193">
        <f t="shared" si="32"/>
        <v>0</v>
      </c>
      <c r="L193">
        <f t="shared" si="32"/>
        <v>0</v>
      </c>
      <c r="M193">
        <f t="shared" si="32"/>
        <v>0</v>
      </c>
      <c r="N193">
        <f t="shared" si="32"/>
        <v>0</v>
      </c>
      <c r="O193">
        <f t="shared" si="32"/>
        <v>0</v>
      </c>
      <c r="P193">
        <f t="shared" si="32"/>
        <v>0</v>
      </c>
      <c r="Q193">
        <f t="shared" si="32"/>
        <v>0</v>
      </c>
      <c r="R193">
        <f t="shared" si="32"/>
        <v>0</v>
      </c>
    </row>
    <row r="194" spans="2:18">
      <c r="B194">
        <f t="shared" si="33"/>
        <v>70</v>
      </c>
      <c r="C194">
        <f t="shared" si="31"/>
        <v>19453.514285714286</v>
      </c>
      <c r="D194">
        <f t="shared" si="32"/>
        <v>22793.228571428572</v>
      </c>
      <c r="E194">
        <f t="shared" si="32"/>
        <v>18806.314285714285</v>
      </c>
      <c r="F194">
        <f t="shared" si="32"/>
        <v>0</v>
      </c>
      <c r="G194">
        <f t="shared" si="32"/>
        <v>3835.9714285714285</v>
      </c>
      <c r="H194">
        <f t="shared" si="32"/>
        <v>3193.4714285714285</v>
      </c>
      <c r="I194">
        <f t="shared" si="32"/>
        <v>0</v>
      </c>
      <c r="J194">
        <f t="shared" si="32"/>
        <v>0</v>
      </c>
      <c r="K194">
        <f t="shared" si="32"/>
        <v>0</v>
      </c>
      <c r="L194">
        <f t="shared" si="32"/>
        <v>0</v>
      </c>
      <c r="M194">
        <f t="shared" si="32"/>
        <v>0</v>
      </c>
      <c r="N194">
        <f t="shared" si="32"/>
        <v>0</v>
      </c>
      <c r="O194">
        <f t="shared" si="32"/>
        <v>0</v>
      </c>
      <c r="P194">
        <f t="shared" si="32"/>
        <v>0</v>
      </c>
      <c r="Q194">
        <f t="shared" si="32"/>
        <v>0</v>
      </c>
      <c r="R194">
        <f t="shared" si="32"/>
        <v>0</v>
      </c>
    </row>
    <row r="195" spans="2:18">
      <c r="B195">
        <f t="shared" si="33"/>
        <v>71</v>
      </c>
      <c r="C195">
        <f t="shared" si="31"/>
        <v>19179.521126760563</v>
      </c>
      <c r="D195">
        <f t="shared" si="32"/>
        <v>22472.197183098593</v>
      </c>
      <c r="E195">
        <f t="shared" si="32"/>
        <v>18541.436619718308</v>
      </c>
      <c r="F195">
        <f t="shared" si="32"/>
        <v>0</v>
      </c>
      <c r="G195">
        <f t="shared" si="32"/>
        <v>3781.9436619718308</v>
      </c>
      <c r="H195">
        <f t="shared" si="32"/>
        <v>3148.4929577464791</v>
      </c>
      <c r="I195">
        <f t="shared" si="32"/>
        <v>0</v>
      </c>
      <c r="J195">
        <f t="shared" si="32"/>
        <v>0</v>
      </c>
      <c r="K195">
        <f t="shared" si="32"/>
        <v>0</v>
      </c>
      <c r="L195">
        <f t="shared" si="32"/>
        <v>0</v>
      </c>
      <c r="M195">
        <f t="shared" si="32"/>
        <v>0</v>
      </c>
      <c r="N195">
        <f t="shared" si="32"/>
        <v>0</v>
      </c>
      <c r="O195">
        <f t="shared" si="32"/>
        <v>0</v>
      </c>
      <c r="P195">
        <f t="shared" si="32"/>
        <v>0</v>
      </c>
      <c r="Q195">
        <f t="shared" si="32"/>
        <v>0</v>
      </c>
      <c r="R195">
        <f t="shared" si="32"/>
        <v>0</v>
      </c>
    </row>
    <row r="196" spans="2:18">
      <c r="B196">
        <f t="shared" si="33"/>
        <v>72</v>
      </c>
      <c r="C196">
        <f t="shared" si="31"/>
        <v>18913.138888888891</v>
      </c>
      <c r="D196">
        <f t="shared" si="32"/>
        <v>22160.083333333332</v>
      </c>
      <c r="E196">
        <f t="shared" si="32"/>
        <v>18283.916666666668</v>
      </c>
      <c r="F196">
        <f t="shared" si="32"/>
        <v>0</v>
      </c>
      <c r="G196">
        <f t="shared" si="32"/>
        <v>3729.4166666666665</v>
      </c>
      <c r="H196">
        <f t="shared" si="32"/>
        <v>3104.7638888888887</v>
      </c>
      <c r="I196">
        <f t="shared" si="32"/>
        <v>0</v>
      </c>
      <c r="J196">
        <f t="shared" si="32"/>
        <v>0</v>
      </c>
      <c r="K196">
        <f t="shared" si="32"/>
        <v>0</v>
      </c>
      <c r="L196">
        <f t="shared" si="32"/>
        <v>0</v>
      </c>
      <c r="M196">
        <f t="shared" si="32"/>
        <v>0</v>
      </c>
      <c r="N196">
        <f t="shared" si="32"/>
        <v>0</v>
      </c>
      <c r="O196">
        <f t="shared" si="32"/>
        <v>0</v>
      </c>
      <c r="P196">
        <f t="shared" si="32"/>
        <v>0</v>
      </c>
      <c r="Q196">
        <f t="shared" si="32"/>
        <v>0</v>
      </c>
      <c r="R196">
        <f t="shared" si="32"/>
        <v>0</v>
      </c>
    </row>
    <row r="197" spans="2:18">
      <c r="B197">
        <f t="shared" si="33"/>
        <v>73</v>
      </c>
      <c r="C197">
        <f t="shared" si="31"/>
        <v>18654.054794520547</v>
      </c>
      <c r="D197">
        <f t="shared" si="32"/>
        <v>21856.520547945205</v>
      </c>
      <c r="E197">
        <f t="shared" si="32"/>
        <v>18033.452054794521</v>
      </c>
      <c r="F197">
        <f t="shared" si="32"/>
        <v>0</v>
      </c>
      <c r="G197">
        <f t="shared" si="32"/>
        <v>3678.3287671232879</v>
      </c>
      <c r="H197">
        <f t="shared" si="32"/>
        <v>3062.2328767123286</v>
      </c>
      <c r="I197">
        <f t="shared" si="32"/>
        <v>0</v>
      </c>
      <c r="J197">
        <f t="shared" si="32"/>
        <v>0</v>
      </c>
      <c r="K197">
        <f t="shared" si="32"/>
        <v>0</v>
      </c>
      <c r="L197">
        <f t="shared" si="32"/>
        <v>0</v>
      </c>
      <c r="M197">
        <f t="shared" si="32"/>
        <v>0</v>
      </c>
      <c r="N197">
        <f t="shared" si="32"/>
        <v>0</v>
      </c>
      <c r="O197">
        <f t="shared" si="32"/>
        <v>0</v>
      </c>
      <c r="P197">
        <f t="shared" si="32"/>
        <v>0</v>
      </c>
      <c r="Q197">
        <f t="shared" si="32"/>
        <v>0</v>
      </c>
      <c r="R197">
        <f t="shared" si="32"/>
        <v>0</v>
      </c>
    </row>
    <row r="198" spans="2:18">
      <c r="B198">
        <f t="shared" si="33"/>
        <v>74</v>
      </c>
      <c r="C198">
        <f t="shared" si="31"/>
        <v>18401.972972972973</v>
      </c>
      <c r="D198">
        <f t="shared" si="32"/>
        <v>21561.162162162163</v>
      </c>
      <c r="E198">
        <f t="shared" si="32"/>
        <v>17789.756756756757</v>
      </c>
      <c r="F198">
        <f t="shared" si="32"/>
        <v>0</v>
      </c>
      <c r="G198">
        <f t="shared" si="32"/>
        <v>3628.6216216216217</v>
      </c>
      <c r="H198">
        <f t="shared" si="32"/>
        <v>3020.8513513513512</v>
      </c>
      <c r="I198">
        <f t="shared" si="32"/>
        <v>0</v>
      </c>
      <c r="J198">
        <f t="shared" si="32"/>
        <v>0</v>
      </c>
      <c r="K198">
        <f t="shared" si="32"/>
        <v>0</v>
      </c>
      <c r="L198">
        <f t="shared" si="32"/>
        <v>0</v>
      </c>
      <c r="M198">
        <f t="shared" si="32"/>
        <v>0</v>
      </c>
      <c r="N198">
        <f t="shared" si="32"/>
        <v>0</v>
      </c>
      <c r="O198">
        <f t="shared" si="32"/>
        <v>0</v>
      </c>
      <c r="P198">
        <f t="shared" si="32"/>
        <v>0</v>
      </c>
      <c r="Q198">
        <f t="shared" si="32"/>
        <v>0</v>
      </c>
      <c r="R198">
        <f t="shared" si="32"/>
        <v>0</v>
      </c>
    </row>
    <row r="199" spans="2:18">
      <c r="B199">
        <f t="shared" si="33"/>
        <v>75</v>
      </c>
      <c r="C199">
        <f t="shared" si="31"/>
        <v>18156.613333333335</v>
      </c>
      <c r="D199">
        <f t="shared" si="32"/>
        <v>21273.68</v>
      </c>
      <c r="E199">
        <f t="shared" si="32"/>
        <v>17552.560000000001</v>
      </c>
      <c r="F199">
        <f t="shared" si="32"/>
        <v>0</v>
      </c>
      <c r="G199">
        <f t="shared" si="32"/>
        <v>3580.24</v>
      </c>
      <c r="H199">
        <f t="shared" si="32"/>
        <v>2980.5733333333333</v>
      </c>
      <c r="I199">
        <f t="shared" si="32"/>
        <v>0</v>
      </c>
      <c r="J199">
        <f t="shared" si="32"/>
        <v>0</v>
      </c>
      <c r="K199">
        <f t="shared" si="32"/>
        <v>0</v>
      </c>
      <c r="L199">
        <f t="shared" si="32"/>
        <v>0</v>
      </c>
      <c r="M199">
        <f t="shared" si="32"/>
        <v>0</v>
      </c>
      <c r="N199">
        <f t="shared" si="32"/>
        <v>0</v>
      </c>
      <c r="O199">
        <f t="shared" si="32"/>
        <v>0</v>
      </c>
      <c r="P199">
        <f t="shared" si="32"/>
        <v>0</v>
      </c>
      <c r="Q199">
        <f t="shared" si="32"/>
        <v>0</v>
      </c>
      <c r="R199">
        <f t="shared" si="32"/>
        <v>0</v>
      </c>
    </row>
    <row r="200" spans="2:18">
      <c r="B200">
        <f t="shared" si="33"/>
        <v>76</v>
      </c>
      <c r="C200">
        <f t="shared" si="31"/>
        <v>17917.71052631579</v>
      </c>
      <c r="D200">
        <f t="shared" si="32"/>
        <v>20993.763157894737</v>
      </c>
      <c r="E200">
        <f t="shared" si="32"/>
        <v>17321.605263157893</v>
      </c>
      <c r="F200">
        <f t="shared" si="32"/>
        <v>0</v>
      </c>
      <c r="G200">
        <f t="shared" si="32"/>
        <v>3533.1315789473683</v>
      </c>
      <c r="H200">
        <f t="shared" si="32"/>
        <v>2941.3552631578946</v>
      </c>
      <c r="I200">
        <f t="shared" si="32"/>
        <v>0</v>
      </c>
      <c r="J200">
        <f t="shared" si="32"/>
        <v>0</v>
      </c>
      <c r="K200">
        <f t="shared" si="32"/>
        <v>0</v>
      </c>
      <c r="L200">
        <f t="shared" si="32"/>
        <v>0</v>
      </c>
      <c r="M200">
        <f t="shared" si="32"/>
        <v>0</v>
      </c>
      <c r="N200">
        <f t="shared" si="32"/>
        <v>0</v>
      </c>
      <c r="O200">
        <f t="shared" si="32"/>
        <v>0</v>
      </c>
      <c r="P200">
        <f t="shared" si="32"/>
        <v>0</v>
      </c>
      <c r="Q200">
        <f t="shared" si="32"/>
        <v>0</v>
      </c>
      <c r="R200">
        <f t="shared" si="32"/>
        <v>0</v>
      </c>
    </row>
    <row r="201" spans="2:18">
      <c r="B201">
        <f t="shared" si="33"/>
        <v>77</v>
      </c>
      <c r="C201">
        <f t="shared" si="31"/>
        <v>17685.012987012986</v>
      </c>
      <c r="D201">
        <f t="shared" si="32"/>
        <v>20721.116883116883</v>
      </c>
      <c r="E201">
        <f t="shared" si="32"/>
        <v>17096.64935064935</v>
      </c>
      <c r="F201">
        <f t="shared" si="32"/>
        <v>0</v>
      </c>
      <c r="G201">
        <f t="shared" si="32"/>
        <v>3487.2467532467531</v>
      </c>
      <c r="H201">
        <f t="shared" si="32"/>
        <v>2903.1558441558441</v>
      </c>
      <c r="I201">
        <f t="shared" si="32"/>
        <v>0</v>
      </c>
      <c r="J201">
        <f t="shared" si="32"/>
        <v>0</v>
      </c>
      <c r="K201">
        <f t="shared" si="32"/>
        <v>0</v>
      </c>
      <c r="L201">
        <f t="shared" si="32"/>
        <v>0</v>
      </c>
      <c r="M201">
        <f t="shared" si="32"/>
        <v>0</v>
      </c>
      <c r="N201">
        <f t="shared" si="32"/>
        <v>0</v>
      </c>
      <c r="O201">
        <f t="shared" si="32"/>
        <v>0</v>
      </c>
      <c r="P201">
        <f t="shared" si="32"/>
        <v>0</v>
      </c>
      <c r="Q201">
        <f t="shared" si="32"/>
        <v>0</v>
      </c>
      <c r="R201">
        <f t="shared" si="32"/>
        <v>0</v>
      </c>
    </row>
    <row r="202" spans="2:18">
      <c r="B202">
        <f t="shared" si="33"/>
        <v>78</v>
      </c>
      <c r="C202">
        <f t="shared" si="31"/>
        <v>17458.282051282051</v>
      </c>
      <c r="D202">
        <f t="shared" si="32"/>
        <v>20455.461538461539</v>
      </c>
      <c r="E202">
        <f t="shared" si="32"/>
        <v>16877.461538461539</v>
      </c>
      <c r="F202">
        <f t="shared" si="32"/>
        <v>0</v>
      </c>
      <c r="G202">
        <f t="shared" si="32"/>
        <v>3442.5384615384614</v>
      </c>
      <c r="H202">
        <f t="shared" si="32"/>
        <v>2865.9358974358975</v>
      </c>
      <c r="I202">
        <f t="shared" si="32"/>
        <v>0</v>
      </c>
      <c r="J202">
        <f t="shared" si="32"/>
        <v>0</v>
      </c>
      <c r="K202">
        <f t="shared" si="32"/>
        <v>0</v>
      </c>
      <c r="L202">
        <f t="shared" si="32"/>
        <v>0</v>
      </c>
      <c r="M202">
        <f t="shared" si="32"/>
        <v>0</v>
      </c>
      <c r="N202">
        <f t="shared" si="32"/>
        <v>0</v>
      </c>
      <c r="O202">
        <f t="shared" si="32"/>
        <v>0</v>
      </c>
      <c r="P202">
        <f t="shared" si="32"/>
        <v>0</v>
      </c>
      <c r="Q202">
        <f t="shared" si="32"/>
        <v>0</v>
      </c>
      <c r="R202">
        <f t="shared" si="32"/>
        <v>0</v>
      </c>
    </row>
    <row r="203" spans="2:18">
      <c r="B203">
        <f t="shared" si="33"/>
        <v>79</v>
      </c>
      <c r="C203">
        <f t="shared" si="31"/>
        <v>17237.291139240508</v>
      </c>
      <c r="D203">
        <f t="shared" si="32"/>
        <v>20196.531645569619</v>
      </c>
      <c r="E203">
        <f t="shared" si="32"/>
        <v>16663.822784810127</v>
      </c>
      <c r="F203">
        <f t="shared" si="32"/>
        <v>0</v>
      </c>
      <c r="G203">
        <f t="shared" si="32"/>
        <v>3398.9620253164558</v>
      </c>
      <c r="H203">
        <f t="shared" si="32"/>
        <v>2829.6582278481014</v>
      </c>
      <c r="I203">
        <f t="shared" si="32"/>
        <v>0</v>
      </c>
      <c r="J203">
        <f t="shared" si="32"/>
        <v>0</v>
      </c>
      <c r="K203">
        <f t="shared" si="32"/>
        <v>0</v>
      </c>
      <c r="L203">
        <f t="shared" si="32"/>
        <v>0</v>
      </c>
      <c r="M203">
        <f t="shared" si="32"/>
        <v>0</v>
      </c>
      <c r="N203">
        <f t="shared" si="32"/>
        <v>0</v>
      </c>
      <c r="O203">
        <f t="shared" si="32"/>
        <v>0</v>
      </c>
      <c r="P203">
        <f t="shared" si="32"/>
        <v>0</v>
      </c>
      <c r="Q203">
        <f t="shared" si="32"/>
        <v>0</v>
      </c>
      <c r="R203">
        <f t="shared" si="32"/>
        <v>0</v>
      </c>
    </row>
    <row r="204" spans="2:18">
      <c r="B204">
        <f t="shared" si="33"/>
        <v>80</v>
      </c>
      <c r="C204">
        <f t="shared" si="31"/>
        <v>17021.825000000001</v>
      </c>
      <c r="D204">
        <f t="shared" si="32"/>
        <v>19944.075000000001</v>
      </c>
      <c r="E204">
        <f t="shared" si="32"/>
        <v>16455.525000000001</v>
      </c>
      <c r="F204">
        <f t="shared" si="32"/>
        <v>0</v>
      </c>
      <c r="G204">
        <f t="shared" si="32"/>
        <v>3356.4749999999999</v>
      </c>
      <c r="H204">
        <f t="shared" si="32"/>
        <v>2794.2874999999999</v>
      </c>
      <c r="I204">
        <f t="shared" si="32"/>
        <v>0</v>
      </c>
      <c r="J204">
        <f t="shared" si="32"/>
        <v>0</v>
      </c>
      <c r="K204">
        <f t="shared" si="32"/>
        <v>0</v>
      </c>
      <c r="L204">
        <f t="shared" si="32"/>
        <v>0</v>
      </c>
      <c r="M204">
        <f t="shared" si="32"/>
        <v>0</v>
      </c>
      <c r="N204">
        <f t="shared" si="32"/>
        <v>0</v>
      </c>
      <c r="O204">
        <f t="shared" si="32"/>
        <v>0</v>
      </c>
      <c r="P204">
        <f t="shared" si="32"/>
        <v>0</v>
      </c>
      <c r="Q204">
        <f t="shared" si="32"/>
        <v>0</v>
      </c>
      <c r="R204">
        <f t="shared" si="32"/>
        <v>0</v>
      </c>
    </row>
    <row r="205" spans="2:18">
      <c r="B205">
        <f t="shared" si="33"/>
        <v>81</v>
      </c>
      <c r="C205">
        <f t="shared" si="31"/>
        <v>16811.679012345678</v>
      </c>
      <c r="D205">
        <f t="shared" si="32"/>
        <v>19697.85185185185</v>
      </c>
      <c r="E205">
        <f t="shared" si="32"/>
        <v>16252.37037037037</v>
      </c>
      <c r="F205">
        <f t="shared" si="32"/>
        <v>0</v>
      </c>
      <c r="G205">
        <f t="shared" si="32"/>
        <v>3315.037037037037</v>
      </c>
      <c r="H205">
        <f t="shared" si="32"/>
        <v>2759.7901234567903</v>
      </c>
      <c r="I205">
        <f t="shared" si="32"/>
        <v>0</v>
      </c>
      <c r="J205">
        <f t="shared" si="32"/>
        <v>0</v>
      </c>
      <c r="K205">
        <f t="shared" si="32"/>
        <v>0</v>
      </c>
      <c r="L205">
        <f t="shared" si="32"/>
        <v>0</v>
      </c>
      <c r="M205">
        <f t="shared" si="32"/>
        <v>0</v>
      </c>
      <c r="N205">
        <f t="shared" si="32"/>
        <v>0</v>
      </c>
      <c r="O205">
        <f t="shared" si="32"/>
        <v>0</v>
      </c>
      <c r="P205">
        <f t="shared" si="32"/>
        <v>0</v>
      </c>
      <c r="Q205">
        <f t="shared" si="32"/>
        <v>0</v>
      </c>
      <c r="R205">
        <f t="shared" si="32"/>
        <v>0</v>
      </c>
    </row>
    <row r="206" spans="2:18">
      <c r="B206">
        <f t="shared" si="33"/>
        <v>82</v>
      </c>
      <c r="C206">
        <f t="shared" si="31"/>
        <v>16606.658536585364</v>
      </c>
      <c r="D206">
        <f t="shared" si="32"/>
        <v>19457.634146341465</v>
      </c>
      <c r="E206">
        <f t="shared" si="32"/>
        <v>16054.170731707318</v>
      </c>
      <c r="F206">
        <f t="shared" si="32"/>
        <v>0</v>
      </c>
      <c r="G206">
        <f t="shared" si="32"/>
        <v>3274.6097560975609</v>
      </c>
      <c r="H206">
        <f t="shared" si="32"/>
        <v>2726.1341463414633</v>
      </c>
      <c r="I206">
        <f t="shared" si="32"/>
        <v>0</v>
      </c>
      <c r="J206">
        <f t="shared" si="32"/>
        <v>0</v>
      </c>
      <c r="K206">
        <f t="shared" si="32"/>
        <v>0</v>
      </c>
      <c r="L206">
        <f t="shared" si="32"/>
        <v>0</v>
      </c>
      <c r="M206">
        <f t="shared" si="32"/>
        <v>0</v>
      </c>
      <c r="N206">
        <f t="shared" si="32"/>
        <v>0</v>
      </c>
      <c r="O206">
        <f t="shared" si="32"/>
        <v>0</v>
      </c>
      <c r="P206">
        <f t="shared" si="32"/>
        <v>0</v>
      </c>
      <c r="Q206">
        <f t="shared" si="32"/>
        <v>0</v>
      </c>
      <c r="R206">
        <f t="shared" ref="D206:R223" si="34">R$125/$B206</f>
        <v>0</v>
      </c>
    </row>
    <row r="207" spans="2:18">
      <c r="B207">
        <f t="shared" si="33"/>
        <v>83</v>
      </c>
      <c r="C207">
        <f t="shared" si="31"/>
        <v>16406.578313253012</v>
      </c>
      <c r="D207">
        <f t="shared" si="34"/>
        <v>19223.204819277107</v>
      </c>
      <c r="E207">
        <f t="shared" si="34"/>
        <v>15860.746987951807</v>
      </c>
      <c r="F207">
        <f t="shared" si="34"/>
        <v>0</v>
      </c>
      <c r="G207">
        <f t="shared" si="34"/>
        <v>3235.1566265060242</v>
      </c>
      <c r="H207">
        <f t="shared" si="34"/>
        <v>2693.2891566265062</v>
      </c>
      <c r="I207">
        <f t="shared" si="34"/>
        <v>0</v>
      </c>
      <c r="J207">
        <f t="shared" si="34"/>
        <v>0</v>
      </c>
      <c r="K207">
        <f t="shared" si="34"/>
        <v>0</v>
      </c>
      <c r="L207">
        <f t="shared" si="34"/>
        <v>0</v>
      </c>
      <c r="M207">
        <f t="shared" si="34"/>
        <v>0</v>
      </c>
      <c r="N207">
        <f t="shared" si="34"/>
        <v>0</v>
      </c>
      <c r="O207">
        <f t="shared" si="34"/>
        <v>0</v>
      </c>
      <c r="P207">
        <f t="shared" si="34"/>
        <v>0</v>
      </c>
      <c r="Q207">
        <f t="shared" si="34"/>
        <v>0</v>
      </c>
      <c r="R207">
        <f t="shared" si="34"/>
        <v>0</v>
      </c>
    </row>
    <row r="208" spans="2:18">
      <c r="B208">
        <f t="shared" si="33"/>
        <v>84</v>
      </c>
      <c r="C208">
        <f t="shared" si="31"/>
        <v>16211.261904761905</v>
      </c>
      <c r="D208">
        <f t="shared" si="34"/>
        <v>18994.357142857141</v>
      </c>
      <c r="E208">
        <f t="shared" si="34"/>
        <v>15671.928571428571</v>
      </c>
      <c r="F208">
        <f t="shared" si="34"/>
        <v>0</v>
      </c>
      <c r="G208">
        <f t="shared" si="34"/>
        <v>3196.6428571428573</v>
      </c>
      <c r="H208">
        <f t="shared" si="34"/>
        <v>2661.2261904761904</v>
      </c>
      <c r="I208">
        <f t="shared" si="34"/>
        <v>0</v>
      </c>
      <c r="J208">
        <f t="shared" si="34"/>
        <v>0</v>
      </c>
      <c r="K208">
        <f t="shared" si="34"/>
        <v>0</v>
      </c>
      <c r="L208">
        <f t="shared" si="34"/>
        <v>0</v>
      </c>
      <c r="M208">
        <f t="shared" si="34"/>
        <v>0</v>
      </c>
      <c r="N208">
        <f t="shared" si="34"/>
        <v>0</v>
      </c>
      <c r="O208">
        <f t="shared" si="34"/>
        <v>0</v>
      </c>
      <c r="P208">
        <f t="shared" si="34"/>
        <v>0</v>
      </c>
      <c r="Q208">
        <f t="shared" si="34"/>
        <v>0</v>
      </c>
      <c r="R208">
        <f t="shared" si="34"/>
        <v>0</v>
      </c>
    </row>
    <row r="209" spans="2:18">
      <c r="B209">
        <f t="shared" si="33"/>
        <v>85</v>
      </c>
      <c r="C209">
        <f t="shared" si="31"/>
        <v>16020.541176470588</v>
      </c>
      <c r="D209">
        <f t="shared" si="34"/>
        <v>18770.894117647058</v>
      </c>
      <c r="E209">
        <f t="shared" si="34"/>
        <v>15487.552941176471</v>
      </c>
      <c r="F209">
        <f t="shared" si="34"/>
        <v>0</v>
      </c>
      <c r="G209">
        <f t="shared" si="34"/>
        <v>3159.035294117647</v>
      </c>
      <c r="H209">
        <f t="shared" si="34"/>
        <v>2629.9176470588236</v>
      </c>
      <c r="I209">
        <f t="shared" si="34"/>
        <v>0</v>
      </c>
      <c r="J209">
        <f t="shared" si="34"/>
        <v>0</v>
      </c>
      <c r="K209">
        <f t="shared" si="34"/>
        <v>0</v>
      </c>
      <c r="L209">
        <f t="shared" si="34"/>
        <v>0</v>
      </c>
      <c r="M209">
        <f t="shared" si="34"/>
        <v>0</v>
      </c>
      <c r="N209">
        <f t="shared" si="34"/>
        <v>0</v>
      </c>
      <c r="O209">
        <f t="shared" si="34"/>
        <v>0</v>
      </c>
      <c r="P209">
        <f t="shared" si="34"/>
        <v>0</v>
      </c>
      <c r="Q209">
        <f t="shared" si="34"/>
        <v>0</v>
      </c>
      <c r="R209">
        <f t="shared" si="34"/>
        <v>0</v>
      </c>
    </row>
    <row r="210" spans="2:18">
      <c r="B210">
        <f t="shared" si="33"/>
        <v>86</v>
      </c>
      <c r="C210">
        <f t="shared" si="31"/>
        <v>15834.255813953489</v>
      </c>
      <c r="D210">
        <f t="shared" si="34"/>
        <v>18552.627906976744</v>
      </c>
      <c r="E210">
        <f t="shared" si="34"/>
        <v>15307.465116279071</v>
      </c>
      <c r="F210">
        <f t="shared" si="34"/>
        <v>0</v>
      </c>
      <c r="G210">
        <f t="shared" si="34"/>
        <v>3122.3023255813955</v>
      </c>
      <c r="H210">
        <f t="shared" si="34"/>
        <v>2599.3372093023254</v>
      </c>
      <c r="I210">
        <f t="shared" si="34"/>
        <v>0</v>
      </c>
      <c r="J210">
        <f t="shared" si="34"/>
        <v>0</v>
      </c>
      <c r="K210">
        <f t="shared" si="34"/>
        <v>0</v>
      </c>
      <c r="L210">
        <f t="shared" si="34"/>
        <v>0</v>
      </c>
      <c r="M210">
        <f t="shared" si="34"/>
        <v>0</v>
      </c>
      <c r="N210">
        <f t="shared" si="34"/>
        <v>0</v>
      </c>
      <c r="O210">
        <f t="shared" si="34"/>
        <v>0</v>
      </c>
      <c r="P210">
        <f t="shared" si="34"/>
        <v>0</v>
      </c>
      <c r="Q210">
        <f t="shared" si="34"/>
        <v>0</v>
      </c>
      <c r="R210">
        <f t="shared" si="34"/>
        <v>0</v>
      </c>
    </row>
    <row r="211" spans="2:18">
      <c r="B211">
        <f t="shared" si="33"/>
        <v>87</v>
      </c>
      <c r="C211">
        <f t="shared" si="31"/>
        <v>15652.252873563219</v>
      </c>
      <c r="D211">
        <f t="shared" si="34"/>
        <v>18339.379310344826</v>
      </c>
      <c r="E211">
        <f t="shared" si="34"/>
        <v>15131.51724137931</v>
      </c>
      <c r="F211">
        <f t="shared" si="34"/>
        <v>0</v>
      </c>
      <c r="G211">
        <f t="shared" si="34"/>
        <v>3086.4137931034484</v>
      </c>
      <c r="H211">
        <f t="shared" si="34"/>
        <v>2569.4597701149423</v>
      </c>
      <c r="I211">
        <f t="shared" si="34"/>
        <v>0</v>
      </c>
      <c r="J211">
        <f t="shared" si="34"/>
        <v>0</v>
      </c>
      <c r="K211">
        <f t="shared" si="34"/>
        <v>0</v>
      </c>
      <c r="L211">
        <f t="shared" si="34"/>
        <v>0</v>
      </c>
      <c r="M211">
        <f t="shared" si="34"/>
        <v>0</v>
      </c>
      <c r="N211">
        <f t="shared" si="34"/>
        <v>0</v>
      </c>
      <c r="O211">
        <f t="shared" si="34"/>
        <v>0</v>
      </c>
      <c r="P211">
        <f t="shared" si="34"/>
        <v>0</v>
      </c>
      <c r="Q211">
        <f t="shared" si="34"/>
        <v>0</v>
      </c>
      <c r="R211">
        <f t="shared" si="34"/>
        <v>0</v>
      </c>
    </row>
    <row r="212" spans="2:18">
      <c r="B212">
        <f t="shared" si="33"/>
        <v>88</v>
      </c>
      <c r="C212">
        <f t="shared" si="31"/>
        <v>15474.386363636364</v>
      </c>
      <c r="D212">
        <f t="shared" si="34"/>
        <v>18130.977272727272</v>
      </c>
      <c r="E212">
        <f t="shared" si="34"/>
        <v>14959.568181818182</v>
      </c>
      <c r="F212">
        <f t="shared" si="34"/>
        <v>0</v>
      </c>
      <c r="G212">
        <f t="shared" si="34"/>
        <v>3051.340909090909</v>
      </c>
      <c r="H212">
        <f t="shared" si="34"/>
        <v>2540.2613636363635</v>
      </c>
      <c r="I212">
        <f t="shared" si="34"/>
        <v>0</v>
      </c>
      <c r="J212">
        <f t="shared" si="34"/>
        <v>0</v>
      </c>
      <c r="K212">
        <f t="shared" si="34"/>
        <v>0</v>
      </c>
      <c r="L212">
        <f t="shared" si="34"/>
        <v>0</v>
      </c>
      <c r="M212">
        <f t="shared" si="34"/>
        <v>0</v>
      </c>
      <c r="N212">
        <f t="shared" si="34"/>
        <v>0</v>
      </c>
      <c r="O212">
        <f t="shared" si="34"/>
        <v>0</v>
      </c>
      <c r="P212">
        <f t="shared" si="34"/>
        <v>0</v>
      </c>
      <c r="Q212">
        <f t="shared" si="34"/>
        <v>0</v>
      </c>
      <c r="R212">
        <f t="shared" si="34"/>
        <v>0</v>
      </c>
    </row>
    <row r="213" spans="2:18">
      <c r="B213">
        <f t="shared" si="33"/>
        <v>89</v>
      </c>
      <c r="C213">
        <f t="shared" si="31"/>
        <v>15300.516853932584</v>
      </c>
      <c r="D213">
        <f t="shared" si="34"/>
        <v>17927.258426966291</v>
      </c>
      <c r="E213">
        <f t="shared" si="34"/>
        <v>14791.483146067416</v>
      </c>
      <c r="F213">
        <f t="shared" si="34"/>
        <v>0</v>
      </c>
      <c r="G213">
        <f t="shared" si="34"/>
        <v>3017.0561797752807</v>
      </c>
      <c r="H213">
        <f t="shared" si="34"/>
        <v>2511.7191011235955</v>
      </c>
      <c r="I213">
        <f t="shared" si="34"/>
        <v>0</v>
      </c>
      <c r="J213">
        <f t="shared" si="34"/>
        <v>0</v>
      </c>
      <c r="K213">
        <f t="shared" si="34"/>
        <v>0</v>
      </c>
      <c r="L213">
        <f t="shared" si="34"/>
        <v>0</v>
      </c>
      <c r="M213">
        <f t="shared" si="34"/>
        <v>0</v>
      </c>
      <c r="N213">
        <f t="shared" si="34"/>
        <v>0</v>
      </c>
      <c r="O213">
        <f t="shared" si="34"/>
        <v>0</v>
      </c>
      <c r="P213">
        <f t="shared" si="34"/>
        <v>0</v>
      </c>
      <c r="Q213">
        <f t="shared" si="34"/>
        <v>0</v>
      </c>
      <c r="R213">
        <f t="shared" si="34"/>
        <v>0</v>
      </c>
    </row>
    <row r="214" spans="2:18">
      <c r="B214">
        <f t="shared" si="33"/>
        <v>90</v>
      </c>
      <c r="C214">
        <f t="shared" si="31"/>
        <v>15130.511111111111</v>
      </c>
      <c r="D214">
        <f t="shared" si="34"/>
        <v>17728.066666666666</v>
      </c>
      <c r="E214">
        <f t="shared" si="34"/>
        <v>14627.133333333333</v>
      </c>
      <c r="F214">
        <f t="shared" si="34"/>
        <v>0</v>
      </c>
      <c r="G214">
        <f t="shared" si="34"/>
        <v>2983.5333333333333</v>
      </c>
      <c r="H214">
        <f t="shared" si="34"/>
        <v>2483.8111111111111</v>
      </c>
      <c r="I214">
        <f t="shared" si="34"/>
        <v>0</v>
      </c>
      <c r="J214">
        <f t="shared" si="34"/>
        <v>0</v>
      </c>
      <c r="K214">
        <f t="shared" si="34"/>
        <v>0</v>
      </c>
      <c r="L214">
        <f t="shared" si="34"/>
        <v>0</v>
      </c>
      <c r="M214">
        <f t="shared" si="34"/>
        <v>0</v>
      </c>
      <c r="N214">
        <f t="shared" si="34"/>
        <v>0</v>
      </c>
      <c r="O214">
        <f t="shared" si="34"/>
        <v>0</v>
      </c>
      <c r="P214">
        <f t="shared" si="34"/>
        <v>0</v>
      </c>
      <c r="Q214">
        <f t="shared" si="34"/>
        <v>0</v>
      </c>
      <c r="R214">
        <f t="shared" si="34"/>
        <v>0</v>
      </c>
    </row>
    <row r="215" spans="2:18">
      <c r="B215">
        <f t="shared" si="33"/>
        <v>91</v>
      </c>
      <c r="C215">
        <f t="shared" si="31"/>
        <v>14964.241758241758</v>
      </c>
      <c r="D215">
        <f t="shared" si="34"/>
        <v>17533.252747252747</v>
      </c>
      <c r="E215">
        <f t="shared" si="34"/>
        <v>14466.395604395604</v>
      </c>
      <c r="F215">
        <f t="shared" si="34"/>
        <v>0</v>
      </c>
      <c r="G215">
        <f t="shared" si="34"/>
        <v>2950.7472527472528</v>
      </c>
      <c r="H215">
        <f t="shared" si="34"/>
        <v>2456.5164835164837</v>
      </c>
      <c r="I215">
        <f t="shared" si="34"/>
        <v>0</v>
      </c>
      <c r="J215">
        <f t="shared" si="34"/>
        <v>0</v>
      </c>
      <c r="K215">
        <f t="shared" si="34"/>
        <v>0</v>
      </c>
      <c r="L215">
        <f t="shared" si="34"/>
        <v>0</v>
      </c>
      <c r="M215">
        <f t="shared" si="34"/>
        <v>0</v>
      </c>
      <c r="N215">
        <f t="shared" si="34"/>
        <v>0</v>
      </c>
      <c r="O215">
        <f t="shared" si="34"/>
        <v>0</v>
      </c>
      <c r="P215">
        <f t="shared" si="34"/>
        <v>0</v>
      </c>
      <c r="Q215">
        <f t="shared" si="34"/>
        <v>0</v>
      </c>
      <c r="R215">
        <f t="shared" si="34"/>
        <v>0</v>
      </c>
    </row>
    <row r="216" spans="2:18">
      <c r="B216">
        <f t="shared" si="33"/>
        <v>92</v>
      </c>
      <c r="C216">
        <f t="shared" si="31"/>
        <v>14801.58695652174</v>
      </c>
      <c r="D216">
        <f t="shared" si="34"/>
        <v>17342.67391304348</v>
      </c>
      <c r="E216">
        <f t="shared" si="34"/>
        <v>14309.152173913044</v>
      </c>
      <c r="F216">
        <f t="shared" si="34"/>
        <v>0</v>
      </c>
      <c r="G216">
        <f t="shared" si="34"/>
        <v>2918.6739130434785</v>
      </c>
      <c r="H216">
        <f t="shared" si="34"/>
        <v>2429.8152173913045</v>
      </c>
      <c r="I216">
        <f t="shared" si="34"/>
        <v>0</v>
      </c>
      <c r="J216">
        <f t="shared" si="34"/>
        <v>0</v>
      </c>
      <c r="K216">
        <f t="shared" si="34"/>
        <v>0</v>
      </c>
      <c r="L216">
        <f t="shared" si="34"/>
        <v>0</v>
      </c>
      <c r="M216">
        <f t="shared" si="34"/>
        <v>0</v>
      </c>
      <c r="N216">
        <f t="shared" si="34"/>
        <v>0</v>
      </c>
      <c r="O216">
        <f t="shared" si="34"/>
        <v>0</v>
      </c>
      <c r="P216">
        <f t="shared" si="34"/>
        <v>0</v>
      </c>
      <c r="Q216">
        <f t="shared" si="34"/>
        <v>0</v>
      </c>
      <c r="R216">
        <f t="shared" si="34"/>
        <v>0</v>
      </c>
    </row>
    <row r="217" spans="2:18">
      <c r="B217">
        <f t="shared" si="33"/>
        <v>93</v>
      </c>
      <c r="C217">
        <f t="shared" si="31"/>
        <v>14642.430107526881</v>
      </c>
      <c r="D217">
        <f t="shared" si="34"/>
        <v>17156.193548387098</v>
      </c>
      <c r="E217">
        <f t="shared" si="34"/>
        <v>14155.290322580646</v>
      </c>
      <c r="F217">
        <f t="shared" si="34"/>
        <v>0</v>
      </c>
      <c r="G217">
        <f t="shared" si="34"/>
        <v>2887.2903225806454</v>
      </c>
      <c r="H217">
        <f t="shared" si="34"/>
        <v>2403.6881720430106</v>
      </c>
      <c r="I217">
        <f t="shared" si="34"/>
        <v>0</v>
      </c>
      <c r="J217">
        <f t="shared" si="34"/>
        <v>0</v>
      </c>
      <c r="K217">
        <f t="shared" si="34"/>
        <v>0</v>
      </c>
      <c r="L217">
        <f t="shared" si="34"/>
        <v>0</v>
      </c>
      <c r="M217">
        <f t="shared" si="34"/>
        <v>0</v>
      </c>
      <c r="N217">
        <f t="shared" si="34"/>
        <v>0</v>
      </c>
      <c r="O217">
        <f t="shared" si="34"/>
        <v>0</v>
      </c>
      <c r="P217">
        <f t="shared" si="34"/>
        <v>0</v>
      </c>
      <c r="Q217">
        <f t="shared" si="34"/>
        <v>0</v>
      </c>
      <c r="R217">
        <f t="shared" si="34"/>
        <v>0</v>
      </c>
    </row>
    <row r="218" spans="2:18">
      <c r="B218">
        <f t="shared" si="33"/>
        <v>94</v>
      </c>
      <c r="C218">
        <f t="shared" si="31"/>
        <v>14486.659574468085</v>
      </c>
      <c r="D218">
        <f t="shared" si="34"/>
        <v>16973.680851063829</v>
      </c>
      <c r="E218">
        <f t="shared" si="34"/>
        <v>14004.702127659575</v>
      </c>
      <c r="F218">
        <f t="shared" si="34"/>
        <v>0</v>
      </c>
      <c r="G218">
        <f t="shared" si="34"/>
        <v>2856.5744680851062</v>
      </c>
      <c r="H218">
        <f t="shared" si="34"/>
        <v>2378.1170212765956</v>
      </c>
      <c r="I218">
        <f t="shared" si="34"/>
        <v>0</v>
      </c>
      <c r="J218">
        <f t="shared" si="34"/>
        <v>0</v>
      </c>
      <c r="K218">
        <f t="shared" si="34"/>
        <v>0</v>
      </c>
      <c r="L218">
        <f t="shared" si="34"/>
        <v>0</v>
      </c>
      <c r="M218">
        <f t="shared" si="34"/>
        <v>0</v>
      </c>
      <c r="N218">
        <f t="shared" si="34"/>
        <v>0</v>
      </c>
      <c r="O218">
        <f t="shared" si="34"/>
        <v>0</v>
      </c>
      <c r="P218">
        <f t="shared" si="34"/>
        <v>0</v>
      </c>
      <c r="Q218">
        <f t="shared" si="34"/>
        <v>0</v>
      </c>
      <c r="R218">
        <f t="shared" si="34"/>
        <v>0</v>
      </c>
    </row>
    <row r="219" spans="2:18">
      <c r="B219">
        <f t="shared" si="33"/>
        <v>95</v>
      </c>
      <c r="C219">
        <f t="shared" si="31"/>
        <v>14334.168421052631</v>
      </c>
      <c r="D219">
        <f t="shared" si="34"/>
        <v>16795.010526315789</v>
      </c>
      <c r="E219">
        <f t="shared" si="34"/>
        <v>13857.284210526315</v>
      </c>
      <c r="F219">
        <f t="shared" si="34"/>
        <v>0</v>
      </c>
      <c r="G219">
        <f t="shared" si="34"/>
        <v>2826.5052631578947</v>
      </c>
      <c r="H219">
        <f t="shared" si="34"/>
        <v>2353.0842105263159</v>
      </c>
      <c r="I219">
        <f t="shared" si="34"/>
        <v>0</v>
      </c>
      <c r="J219">
        <f t="shared" si="34"/>
        <v>0</v>
      </c>
      <c r="K219">
        <f t="shared" si="34"/>
        <v>0</v>
      </c>
      <c r="L219">
        <f t="shared" si="34"/>
        <v>0</v>
      </c>
      <c r="M219">
        <f t="shared" si="34"/>
        <v>0</v>
      </c>
      <c r="N219">
        <f t="shared" si="34"/>
        <v>0</v>
      </c>
      <c r="O219">
        <f t="shared" si="34"/>
        <v>0</v>
      </c>
      <c r="P219">
        <f t="shared" si="34"/>
        <v>0</v>
      </c>
      <c r="Q219">
        <f t="shared" si="34"/>
        <v>0</v>
      </c>
      <c r="R219">
        <f t="shared" si="34"/>
        <v>0</v>
      </c>
    </row>
    <row r="220" spans="2:18">
      <c r="B220">
        <f t="shared" si="33"/>
        <v>96</v>
      </c>
      <c r="C220">
        <f t="shared" si="31"/>
        <v>14184.854166666666</v>
      </c>
      <c r="D220">
        <f t="shared" si="34"/>
        <v>16620.0625</v>
      </c>
      <c r="E220">
        <f t="shared" si="34"/>
        <v>13712.9375</v>
      </c>
      <c r="F220">
        <f t="shared" si="34"/>
        <v>0</v>
      </c>
      <c r="G220">
        <f t="shared" si="34"/>
        <v>2797.0625</v>
      </c>
      <c r="H220">
        <f t="shared" si="34"/>
        <v>2328.5729166666665</v>
      </c>
      <c r="I220">
        <f t="shared" si="34"/>
        <v>0</v>
      </c>
      <c r="J220">
        <f t="shared" si="34"/>
        <v>0</v>
      </c>
      <c r="K220">
        <f t="shared" si="34"/>
        <v>0</v>
      </c>
      <c r="L220">
        <f t="shared" si="34"/>
        <v>0</v>
      </c>
      <c r="M220">
        <f t="shared" si="34"/>
        <v>0</v>
      </c>
      <c r="N220">
        <f t="shared" si="34"/>
        <v>0</v>
      </c>
      <c r="O220">
        <f t="shared" si="34"/>
        <v>0</v>
      </c>
      <c r="P220">
        <f t="shared" si="34"/>
        <v>0</v>
      </c>
      <c r="Q220">
        <f t="shared" si="34"/>
        <v>0</v>
      </c>
      <c r="R220">
        <f t="shared" si="34"/>
        <v>0</v>
      </c>
    </row>
    <row r="221" spans="2:18">
      <c r="B221">
        <f t="shared" si="33"/>
        <v>97</v>
      </c>
      <c r="C221">
        <f t="shared" si="31"/>
        <v>14038.618556701031</v>
      </c>
      <c r="D221">
        <f t="shared" si="34"/>
        <v>16448.721649484534</v>
      </c>
      <c r="E221">
        <f t="shared" si="34"/>
        <v>13571.567010309278</v>
      </c>
      <c r="F221">
        <f t="shared" si="34"/>
        <v>0</v>
      </c>
      <c r="G221">
        <f t="shared" si="34"/>
        <v>2768.2268041237112</v>
      </c>
      <c r="H221">
        <f t="shared" si="34"/>
        <v>2304.5670103092784</v>
      </c>
      <c r="I221">
        <f t="shared" si="34"/>
        <v>0</v>
      </c>
      <c r="J221">
        <f t="shared" si="34"/>
        <v>0</v>
      </c>
      <c r="K221">
        <f t="shared" si="34"/>
        <v>0</v>
      </c>
      <c r="L221">
        <f t="shared" si="34"/>
        <v>0</v>
      </c>
      <c r="M221">
        <f t="shared" si="34"/>
        <v>0</v>
      </c>
      <c r="N221">
        <f t="shared" si="34"/>
        <v>0</v>
      </c>
      <c r="O221">
        <f t="shared" si="34"/>
        <v>0</v>
      </c>
      <c r="P221">
        <f t="shared" si="34"/>
        <v>0</v>
      </c>
      <c r="Q221">
        <f t="shared" si="34"/>
        <v>0</v>
      </c>
      <c r="R221">
        <f t="shared" si="34"/>
        <v>0</v>
      </c>
    </row>
    <row r="222" spans="2:18">
      <c r="B222">
        <f t="shared" si="33"/>
        <v>98</v>
      </c>
      <c r="C222">
        <f t="shared" si="31"/>
        <v>13895.367346938776</v>
      </c>
      <c r="D222">
        <f t="shared" si="34"/>
        <v>16280.877551020409</v>
      </c>
      <c r="E222">
        <f t="shared" si="34"/>
        <v>13433.081632653062</v>
      </c>
      <c r="F222">
        <f t="shared" si="34"/>
        <v>0</v>
      </c>
      <c r="G222">
        <f t="shared" si="34"/>
        <v>2739.9795918367345</v>
      </c>
      <c r="H222">
        <f t="shared" si="34"/>
        <v>2281.0510204081634</v>
      </c>
      <c r="I222">
        <f t="shared" si="34"/>
        <v>0</v>
      </c>
      <c r="J222">
        <f t="shared" si="34"/>
        <v>0</v>
      </c>
      <c r="K222">
        <f t="shared" si="34"/>
        <v>0</v>
      </c>
      <c r="L222">
        <f t="shared" si="34"/>
        <v>0</v>
      </c>
      <c r="M222">
        <f t="shared" si="34"/>
        <v>0</v>
      </c>
      <c r="N222">
        <f t="shared" si="34"/>
        <v>0</v>
      </c>
      <c r="O222">
        <f t="shared" si="34"/>
        <v>0</v>
      </c>
      <c r="P222">
        <f t="shared" si="34"/>
        <v>0</v>
      </c>
      <c r="Q222">
        <f t="shared" si="34"/>
        <v>0</v>
      </c>
      <c r="R222">
        <f t="shared" si="34"/>
        <v>0</v>
      </c>
    </row>
    <row r="223" spans="2:18">
      <c r="B223">
        <f t="shared" si="33"/>
        <v>99</v>
      </c>
      <c r="C223">
        <f t="shared" si="31"/>
        <v>13755.010101010101</v>
      </c>
      <c r="D223">
        <f t="shared" si="34"/>
        <v>16116.424242424242</v>
      </c>
      <c r="E223">
        <f t="shared" si="34"/>
        <v>13297.39393939394</v>
      </c>
      <c r="F223">
        <f t="shared" si="34"/>
        <v>0</v>
      </c>
      <c r="G223">
        <f t="shared" si="34"/>
        <v>2712.3030303030305</v>
      </c>
      <c r="H223">
        <f t="shared" si="34"/>
        <v>2258.0101010101012</v>
      </c>
      <c r="I223">
        <f t="shared" si="34"/>
        <v>0</v>
      </c>
      <c r="J223">
        <f t="shared" si="34"/>
        <v>0</v>
      </c>
      <c r="K223">
        <f t="shared" si="34"/>
        <v>0</v>
      </c>
      <c r="L223">
        <f t="shared" si="34"/>
        <v>0</v>
      </c>
      <c r="M223">
        <f t="shared" si="34"/>
        <v>0</v>
      </c>
      <c r="N223">
        <f t="shared" si="34"/>
        <v>0</v>
      </c>
      <c r="O223">
        <f t="shared" si="34"/>
        <v>0</v>
      </c>
      <c r="P223">
        <f t="shared" si="34"/>
        <v>0</v>
      </c>
      <c r="Q223">
        <f t="shared" si="34"/>
        <v>0</v>
      </c>
      <c r="R223">
        <f t="shared" ref="D223:R240" si="35">R$125/$B223</f>
        <v>0</v>
      </c>
    </row>
    <row r="224" spans="2:18">
      <c r="B224">
        <f t="shared" si="33"/>
        <v>100</v>
      </c>
      <c r="C224">
        <f t="shared" si="31"/>
        <v>13617.46</v>
      </c>
      <c r="D224">
        <f t="shared" si="35"/>
        <v>15955.26</v>
      </c>
      <c r="E224">
        <f t="shared" si="35"/>
        <v>13164.42</v>
      </c>
      <c r="F224">
        <f t="shared" si="35"/>
        <v>0</v>
      </c>
      <c r="G224">
        <f t="shared" si="35"/>
        <v>2685.18</v>
      </c>
      <c r="H224">
        <f t="shared" si="35"/>
        <v>2235.4299999999998</v>
      </c>
      <c r="I224">
        <f t="shared" si="35"/>
        <v>0</v>
      </c>
      <c r="J224">
        <f t="shared" si="35"/>
        <v>0</v>
      </c>
      <c r="K224">
        <f t="shared" si="35"/>
        <v>0</v>
      </c>
      <c r="L224">
        <f t="shared" si="35"/>
        <v>0</v>
      </c>
      <c r="M224">
        <f t="shared" si="35"/>
        <v>0</v>
      </c>
      <c r="N224">
        <f t="shared" si="35"/>
        <v>0</v>
      </c>
      <c r="O224">
        <f t="shared" si="35"/>
        <v>0</v>
      </c>
      <c r="P224">
        <f t="shared" si="35"/>
        <v>0</v>
      </c>
      <c r="Q224">
        <f t="shared" si="35"/>
        <v>0</v>
      </c>
      <c r="R224">
        <f t="shared" si="35"/>
        <v>0</v>
      </c>
    </row>
    <row r="225" spans="2:18">
      <c r="B225">
        <f t="shared" si="33"/>
        <v>101</v>
      </c>
      <c r="C225">
        <f t="shared" si="31"/>
        <v>13482.633663366336</v>
      </c>
      <c r="D225">
        <f t="shared" si="35"/>
        <v>15797.287128712871</v>
      </c>
      <c r="E225">
        <f t="shared" si="35"/>
        <v>13034.079207920791</v>
      </c>
      <c r="F225">
        <f t="shared" si="35"/>
        <v>0</v>
      </c>
      <c r="G225">
        <f t="shared" si="35"/>
        <v>2658.5940594059407</v>
      </c>
      <c r="H225">
        <f t="shared" si="35"/>
        <v>2213.2970297029701</v>
      </c>
      <c r="I225">
        <f t="shared" si="35"/>
        <v>0</v>
      </c>
      <c r="J225">
        <f t="shared" si="35"/>
        <v>0</v>
      </c>
      <c r="K225">
        <f t="shared" si="35"/>
        <v>0</v>
      </c>
      <c r="L225">
        <f t="shared" si="35"/>
        <v>0</v>
      </c>
      <c r="M225">
        <f t="shared" si="35"/>
        <v>0</v>
      </c>
      <c r="N225">
        <f t="shared" si="35"/>
        <v>0</v>
      </c>
      <c r="O225">
        <f t="shared" si="35"/>
        <v>0</v>
      </c>
      <c r="P225">
        <f t="shared" si="35"/>
        <v>0</v>
      </c>
      <c r="Q225">
        <f t="shared" si="35"/>
        <v>0</v>
      </c>
      <c r="R225">
        <f t="shared" si="35"/>
        <v>0</v>
      </c>
    </row>
    <row r="226" spans="2:18">
      <c r="B226">
        <f t="shared" si="33"/>
        <v>102</v>
      </c>
      <c r="C226">
        <f t="shared" si="31"/>
        <v>13350.450980392157</v>
      </c>
      <c r="D226">
        <f t="shared" si="35"/>
        <v>15642.411764705883</v>
      </c>
      <c r="E226">
        <f t="shared" si="35"/>
        <v>12906.294117647059</v>
      </c>
      <c r="F226">
        <f t="shared" si="35"/>
        <v>0</v>
      </c>
      <c r="G226">
        <f t="shared" si="35"/>
        <v>2632.5294117647059</v>
      </c>
      <c r="H226">
        <f t="shared" si="35"/>
        <v>2191.5980392156862</v>
      </c>
      <c r="I226">
        <f t="shared" si="35"/>
        <v>0</v>
      </c>
      <c r="J226">
        <f t="shared" si="35"/>
        <v>0</v>
      </c>
      <c r="K226">
        <f t="shared" si="35"/>
        <v>0</v>
      </c>
      <c r="L226">
        <f t="shared" si="35"/>
        <v>0</v>
      </c>
      <c r="M226">
        <f t="shared" si="35"/>
        <v>0</v>
      </c>
      <c r="N226">
        <f t="shared" si="35"/>
        <v>0</v>
      </c>
      <c r="O226">
        <f t="shared" si="35"/>
        <v>0</v>
      </c>
      <c r="P226">
        <f t="shared" si="35"/>
        <v>0</v>
      </c>
      <c r="Q226">
        <f t="shared" si="35"/>
        <v>0</v>
      </c>
      <c r="R226">
        <f t="shared" si="35"/>
        <v>0</v>
      </c>
    </row>
    <row r="227" spans="2:18">
      <c r="B227">
        <f t="shared" si="33"/>
        <v>103</v>
      </c>
      <c r="C227">
        <f t="shared" si="31"/>
        <v>13220.834951456311</v>
      </c>
      <c r="D227">
        <f t="shared" si="35"/>
        <v>15490.543689320388</v>
      </c>
      <c r="E227">
        <f t="shared" si="35"/>
        <v>12780.990291262136</v>
      </c>
      <c r="F227">
        <f t="shared" si="35"/>
        <v>0</v>
      </c>
      <c r="G227">
        <f t="shared" si="35"/>
        <v>2606.970873786408</v>
      </c>
      <c r="H227">
        <f t="shared" si="35"/>
        <v>2170.3203883495144</v>
      </c>
      <c r="I227">
        <f t="shared" si="35"/>
        <v>0</v>
      </c>
      <c r="J227">
        <f t="shared" si="35"/>
        <v>0</v>
      </c>
      <c r="K227">
        <f t="shared" si="35"/>
        <v>0</v>
      </c>
      <c r="L227">
        <f t="shared" si="35"/>
        <v>0</v>
      </c>
      <c r="M227">
        <f t="shared" si="35"/>
        <v>0</v>
      </c>
      <c r="N227">
        <f t="shared" si="35"/>
        <v>0</v>
      </c>
      <c r="O227">
        <f t="shared" si="35"/>
        <v>0</v>
      </c>
      <c r="P227">
        <f t="shared" si="35"/>
        <v>0</v>
      </c>
      <c r="Q227">
        <f t="shared" si="35"/>
        <v>0</v>
      </c>
      <c r="R227">
        <f t="shared" si="35"/>
        <v>0</v>
      </c>
    </row>
    <row r="228" spans="2:18">
      <c r="B228">
        <f t="shared" si="33"/>
        <v>104</v>
      </c>
      <c r="C228">
        <f t="shared" si="31"/>
        <v>13093.711538461539</v>
      </c>
      <c r="D228">
        <f t="shared" si="35"/>
        <v>15341.596153846154</v>
      </c>
      <c r="E228">
        <f t="shared" si="35"/>
        <v>12658.096153846154</v>
      </c>
      <c r="F228">
        <f t="shared" si="35"/>
        <v>0</v>
      </c>
      <c r="G228">
        <f t="shared" si="35"/>
        <v>2581.9038461538462</v>
      </c>
      <c r="H228">
        <f t="shared" si="35"/>
        <v>2149.4519230769229</v>
      </c>
      <c r="I228">
        <f t="shared" si="35"/>
        <v>0</v>
      </c>
      <c r="J228">
        <f t="shared" si="35"/>
        <v>0</v>
      </c>
      <c r="K228">
        <f t="shared" si="35"/>
        <v>0</v>
      </c>
      <c r="L228">
        <f t="shared" si="35"/>
        <v>0</v>
      </c>
      <c r="M228">
        <f t="shared" si="35"/>
        <v>0</v>
      </c>
      <c r="N228">
        <f t="shared" si="35"/>
        <v>0</v>
      </c>
      <c r="O228">
        <f t="shared" si="35"/>
        <v>0</v>
      </c>
      <c r="P228">
        <f t="shared" si="35"/>
        <v>0</v>
      </c>
      <c r="Q228">
        <f t="shared" si="35"/>
        <v>0</v>
      </c>
      <c r="R228">
        <f t="shared" si="35"/>
        <v>0</v>
      </c>
    </row>
    <row r="229" spans="2:18">
      <c r="B229">
        <f t="shared" si="33"/>
        <v>105</v>
      </c>
      <c r="C229">
        <f t="shared" si="31"/>
        <v>12969.009523809524</v>
      </c>
      <c r="D229">
        <f t="shared" si="35"/>
        <v>15195.485714285714</v>
      </c>
      <c r="E229">
        <f t="shared" si="35"/>
        <v>12537.542857142857</v>
      </c>
      <c r="F229">
        <f t="shared" si="35"/>
        <v>0</v>
      </c>
      <c r="G229">
        <f t="shared" si="35"/>
        <v>2557.3142857142857</v>
      </c>
      <c r="H229">
        <f t="shared" si="35"/>
        <v>2128.9809523809522</v>
      </c>
      <c r="I229">
        <f t="shared" si="35"/>
        <v>0</v>
      </c>
      <c r="J229">
        <f t="shared" si="35"/>
        <v>0</v>
      </c>
      <c r="K229">
        <f t="shared" si="35"/>
        <v>0</v>
      </c>
      <c r="L229">
        <f t="shared" si="35"/>
        <v>0</v>
      </c>
      <c r="M229">
        <f t="shared" si="35"/>
        <v>0</v>
      </c>
      <c r="N229">
        <f t="shared" si="35"/>
        <v>0</v>
      </c>
      <c r="O229">
        <f t="shared" si="35"/>
        <v>0</v>
      </c>
      <c r="P229">
        <f t="shared" si="35"/>
        <v>0</v>
      </c>
      <c r="Q229">
        <f t="shared" si="35"/>
        <v>0</v>
      </c>
      <c r="R229">
        <f t="shared" si="35"/>
        <v>0</v>
      </c>
    </row>
    <row r="230" spans="2:18">
      <c r="B230">
        <f t="shared" si="33"/>
        <v>106</v>
      </c>
      <c r="C230">
        <f t="shared" si="31"/>
        <v>12846.66037735849</v>
      </c>
      <c r="D230">
        <f t="shared" si="35"/>
        <v>15052.132075471698</v>
      </c>
      <c r="E230">
        <f t="shared" si="35"/>
        <v>12419.264150943396</v>
      </c>
      <c r="F230">
        <f t="shared" si="35"/>
        <v>0</v>
      </c>
      <c r="G230">
        <f t="shared" si="35"/>
        <v>2533.1886792452829</v>
      </c>
      <c r="H230">
        <f t="shared" si="35"/>
        <v>2108.8962264150941</v>
      </c>
      <c r="I230">
        <f t="shared" si="35"/>
        <v>0</v>
      </c>
      <c r="J230">
        <f t="shared" si="35"/>
        <v>0</v>
      </c>
      <c r="K230">
        <f t="shared" si="35"/>
        <v>0</v>
      </c>
      <c r="L230">
        <f t="shared" si="35"/>
        <v>0</v>
      </c>
      <c r="M230">
        <f t="shared" si="35"/>
        <v>0</v>
      </c>
      <c r="N230">
        <f t="shared" si="35"/>
        <v>0</v>
      </c>
      <c r="O230">
        <f t="shared" si="35"/>
        <v>0</v>
      </c>
      <c r="P230">
        <f t="shared" si="35"/>
        <v>0</v>
      </c>
      <c r="Q230">
        <f t="shared" si="35"/>
        <v>0</v>
      </c>
      <c r="R230">
        <f t="shared" si="35"/>
        <v>0</v>
      </c>
    </row>
    <row r="231" spans="2:18">
      <c r="B231">
        <f t="shared" si="33"/>
        <v>107</v>
      </c>
      <c r="C231">
        <f t="shared" si="31"/>
        <v>12726.598130841121</v>
      </c>
      <c r="D231">
        <f t="shared" si="35"/>
        <v>14911.457943925234</v>
      </c>
      <c r="E231">
        <f t="shared" si="35"/>
        <v>12303.196261682244</v>
      </c>
      <c r="F231">
        <f t="shared" si="35"/>
        <v>0</v>
      </c>
      <c r="G231">
        <f t="shared" si="35"/>
        <v>2509.5140186915887</v>
      </c>
      <c r="H231">
        <f t="shared" si="35"/>
        <v>2089.1869158878503</v>
      </c>
      <c r="I231">
        <f t="shared" si="35"/>
        <v>0</v>
      </c>
      <c r="J231">
        <f t="shared" si="35"/>
        <v>0</v>
      </c>
      <c r="K231">
        <f t="shared" si="35"/>
        <v>0</v>
      </c>
      <c r="L231">
        <f t="shared" si="35"/>
        <v>0</v>
      </c>
      <c r="M231">
        <f t="shared" si="35"/>
        <v>0</v>
      </c>
      <c r="N231">
        <f t="shared" si="35"/>
        <v>0</v>
      </c>
      <c r="O231">
        <f t="shared" si="35"/>
        <v>0</v>
      </c>
      <c r="P231">
        <f t="shared" si="35"/>
        <v>0</v>
      </c>
      <c r="Q231">
        <f t="shared" si="35"/>
        <v>0</v>
      </c>
      <c r="R231">
        <f t="shared" si="35"/>
        <v>0</v>
      </c>
    </row>
    <row r="232" spans="2:18">
      <c r="B232">
        <f t="shared" si="33"/>
        <v>108</v>
      </c>
      <c r="C232">
        <f t="shared" si="31"/>
        <v>12608.759259259259</v>
      </c>
      <c r="D232">
        <f t="shared" si="35"/>
        <v>14773.388888888889</v>
      </c>
      <c r="E232">
        <f t="shared" si="35"/>
        <v>12189.277777777777</v>
      </c>
      <c r="F232">
        <f t="shared" si="35"/>
        <v>0</v>
      </c>
      <c r="G232">
        <f t="shared" si="35"/>
        <v>2486.2777777777778</v>
      </c>
      <c r="H232">
        <f t="shared" si="35"/>
        <v>2069.8425925925926</v>
      </c>
      <c r="I232">
        <f t="shared" si="35"/>
        <v>0</v>
      </c>
      <c r="J232">
        <f t="shared" si="35"/>
        <v>0</v>
      </c>
      <c r="K232">
        <f t="shared" si="35"/>
        <v>0</v>
      </c>
      <c r="L232">
        <f t="shared" si="35"/>
        <v>0</v>
      </c>
      <c r="M232">
        <f t="shared" si="35"/>
        <v>0</v>
      </c>
      <c r="N232">
        <f t="shared" si="35"/>
        <v>0</v>
      </c>
      <c r="O232">
        <f t="shared" si="35"/>
        <v>0</v>
      </c>
      <c r="P232">
        <f t="shared" si="35"/>
        <v>0</v>
      </c>
      <c r="Q232">
        <f t="shared" si="35"/>
        <v>0</v>
      </c>
      <c r="R232">
        <f t="shared" si="35"/>
        <v>0</v>
      </c>
    </row>
    <row r="233" spans="2:18">
      <c r="B233">
        <f t="shared" si="33"/>
        <v>109</v>
      </c>
      <c r="C233">
        <f t="shared" si="31"/>
        <v>12493.08256880734</v>
      </c>
      <c r="D233">
        <f t="shared" si="35"/>
        <v>14637.853211009175</v>
      </c>
      <c r="E233">
        <f t="shared" si="35"/>
        <v>12077.449541284404</v>
      </c>
      <c r="F233">
        <f t="shared" si="35"/>
        <v>0</v>
      </c>
      <c r="G233">
        <f t="shared" si="35"/>
        <v>2463.4678899082569</v>
      </c>
      <c r="H233">
        <f t="shared" si="35"/>
        <v>2050.8532110091742</v>
      </c>
      <c r="I233">
        <f t="shared" si="35"/>
        <v>0</v>
      </c>
      <c r="J233">
        <f t="shared" si="35"/>
        <v>0</v>
      </c>
      <c r="K233">
        <f t="shared" si="35"/>
        <v>0</v>
      </c>
      <c r="L233">
        <f t="shared" si="35"/>
        <v>0</v>
      </c>
      <c r="M233">
        <f t="shared" si="35"/>
        <v>0</v>
      </c>
      <c r="N233">
        <f t="shared" si="35"/>
        <v>0</v>
      </c>
      <c r="O233">
        <f t="shared" si="35"/>
        <v>0</v>
      </c>
      <c r="P233">
        <f t="shared" si="35"/>
        <v>0</v>
      </c>
      <c r="Q233">
        <f t="shared" si="35"/>
        <v>0</v>
      </c>
      <c r="R233">
        <f t="shared" si="35"/>
        <v>0</v>
      </c>
    </row>
    <row r="234" spans="2:18">
      <c r="B234">
        <f t="shared" si="33"/>
        <v>110</v>
      </c>
      <c r="C234">
        <f t="shared" si="31"/>
        <v>12379.50909090909</v>
      </c>
      <c r="D234">
        <f t="shared" si="35"/>
        <v>14504.781818181818</v>
      </c>
      <c r="E234">
        <f t="shared" si="35"/>
        <v>11967.654545454545</v>
      </c>
      <c r="F234">
        <f t="shared" si="35"/>
        <v>0</v>
      </c>
      <c r="G234">
        <f t="shared" si="35"/>
        <v>2441.0727272727272</v>
      </c>
      <c r="H234">
        <f t="shared" si="35"/>
        <v>2032.2090909090909</v>
      </c>
      <c r="I234">
        <f t="shared" si="35"/>
        <v>0</v>
      </c>
      <c r="J234">
        <f t="shared" si="35"/>
        <v>0</v>
      </c>
      <c r="K234">
        <f t="shared" si="35"/>
        <v>0</v>
      </c>
      <c r="L234">
        <f t="shared" si="35"/>
        <v>0</v>
      </c>
      <c r="M234">
        <f t="shared" si="35"/>
        <v>0</v>
      </c>
      <c r="N234">
        <f t="shared" si="35"/>
        <v>0</v>
      </c>
      <c r="O234">
        <f t="shared" si="35"/>
        <v>0</v>
      </c>
      <c r="P234">
        <f t="shared" si="35"/>
        <v>0</v>
      </c>
      <c r="Q234">
        <f t="shared" si="35"/>
        <v>0</v>
      </c>
      <c r="R234">
        <f t="shared" si="35"/>
        <v>0</v>
      </c>
    </row>
    <row r="235" spans="2:18">
      <c r="B235">
        <f t="shared" si="33"/>
        <v>111</v>
      </c>
      <c r="C235">
        <f t="shared" si="31"/>
        <v>12267.981981981982</v>
      </c>
      <c r="D235">
        <f t="shared" si="35"/>
        <v>14374.108108108108</v>
      </c>
      <c r="E235">
        <f t="shared" si="35"/>
        <v>11859.837837837838</v>
      </c>
      <c r="F235">
        <f t="shared" si="35"/>
        <v>0</v>
      </c>
      <c r="G235">
        <f t="shared" si="35"/>
        <v>2419.0810810810813</v>
      </c>
      <c r="H235">
        <f t="shared" si="35"/>
        <v>2013.900900900901</v>
      </c>
      <c r="I235">
        <f t="shared" si="35"/>
        <v>0</v>
      </c>
      <c r="J235">
        <f t="shared" si="35"/>
        <v>0</v>
      </c>
      <c r="K235">
        <f t="shared" si="35"/>
        <v>0</v>
      </c>
      <c r="L235">
        <f t="shared" si="35"/>
        <v>0</v>
      </c>
      <c r="M235">
        <f t="shared" si="35"/>
        <v>0</v>
      </c>
      <c r="N235">
        <f t="shared" si="35"/>
        <v>0</v>
      </c>
      <c r="O235">
        <f t="shared" si="35"/>
        <v>0</v>
      </c>
      <c r="P235">
        <f t="shared" si="35"/>
        <v>0</v>
      </c>
      <c r="Q235">
        <f t="shared" si="35"/>
        <v>0</v>
      </c>
      <c r="R235">
        <f t="shared" si="35"/>
        <v>0</v>
      </c>
    </row>
    <row r="236" spans="2:18">
      <c r="B236">
        <f t="shared" si="33"/>
        <v>112</v>
      </c>
      <c r="C236">
        <f t="shared" si="31"/>
        <v>12158.446428571429</v>
      </c>
      <c r="D236">
        <f t="shared" si="35"/>
        <v>14245.767857142857</v>
      </c>
      <c r="E236">
        <f t="shared" si="35"/>
        <v>11753.946428571429</v>
      </c>
      <c r="F236">
        <f t="shared" si="35"/>
        <v>0</v>
      </c>
      <c r="G236">
        <f t="shared" si="35"/>
        <v>2397.4821428571427</v>
      </c>
      <c r="H236">
        <f t="shared" si="35"/>
        <v>1995.9196428571429</v>
      </c>
      <c r="I236">
        <f t="shared" si="35"/>
        <v>0</v>
      </c>
      <c r="J236">
        <f t="shared" si="35"/>
        <v>0</v>
      </c>
      <c r="K236">
        <f t="shared" si="35"/>
        <v>0</v>
      </c>
      <c r="L236">
        <f t="shared" si="35"/>
        <v>0</v>
      </c>
      <c r="M236">
        <f t="shared" si="35"/>
        <v>0</v>
      </c>
      <c r="N236">
        <f t="shared" si="35"/>
        <v>0</v>
      </c>
      <c r="O236">
        <f t="shared" si="35"/>
        <v>0</v>
      </c>
      <c r="P236">
        <f t="shared" si="35"/>
        <v>0</v>
      </c>
      <c r="Q236">
        <f t="shared" si="35"/>
        <v>0</v>
      </c>
      <c r="R236">
        <f t="shared" si="35"/>
        <v>0</v>
      </c>
    </row>
    <row r="237" spans="2:18">
      <c r="B237">
        <f>1+B236</f>
        <v>113</v>
      </c>
      <c r="C237">
        <f t="shared" ref="C237:C300" si="36">C$125/$B237</f>
        <v>12050.849557522124</v>
      </c>
      <c r="D237">
        <f t="shared" si="35"/>
        <v>14119.699115044248</v>
      </c>
      <c r="E237">
        <f t="shared" si="35"/>
        <v>11649.929203539823</v>
      </c>
      <c r="F237">
        <f t="shared" si="35"/>
        <v>0</v>
      </c>
      <c r="G237">
        <f t="shared" si="35"/>
        <v>2376.2654867256638</v>
      </c>
      <c r="H237">
        <f t="shared" si="35"/>
        <v>1978.2566371681417</v>
      </c>
      <c r="I237">
        <f t="shared" si="35"/>
        <v>0</v>
      </c>
      <c r="J237">
        <f t="shared" si="35"/>
        <v>0</v>
      </c>
      <c r="K237">
        <f t="shared" si="35"/>
        <v>0</v>
      </c>
      <c r="L237">
        <f t="shared" si="35"/>
        <v>0</v>
      </c>
      <c r="M237">
        <f t="shared" si="35"/>
        <v>0</v>
      </c>
      <c r="N237">
        <f t="shared" si="35"/>
        <v>0</v>
      </c>
      <c r="O237">
        <f t="shared" si="35"/>
        <v>0</v>
      </c>
      <c r="P237">
        <f t="shared" si="35"/>
        <v>0</v>
      </c>
      <c r="Q237">
        <f t="shared" si="35"/>
        <v>0</v>
      </c>
      <c r="R237">
        <f t="shared" si="35"/>
        <v>0</v>
      </c>
    </row>
    <row r="238" spans="2:18">
      <c r="B238">
        <f t="shared" ref="B238:B256" si="37">1+B237</f>
        <v>114</v>
      </c>
      <c r="C238">
        <f t="shared" si="36"/>
        <v>11945.140350877193</v>
      </c>
      <c r="D238">
        <f t="shared" si="35"/>
        <v>13995.842105263158</v>
      </c>
      <c r="E238">
        <f t="shared" si="35"/>
        <v>11547.736842105263</v>
      </c>
      <c r="F238">
        <f t="shared" si="35"/>
        <v>0</v>
      </c>
      <c r="G238">
        <f t="shared" si="35"/>
        <v>2355.4210526315787</v>
      </c>
      <c r="H238">
        <f t="shared" si="35"/>
        <v>1960.9035087719299</v>
      </c>
      <c r="I238">
        <f t="shared" si="35"/>
        <v>0</v>
      </c>
      <c r="J238">
        <f t="shared" si="35"/>
        <v>0</v>
      </c>
      <c r="K238">
        <f t="shared" si="35"/>
        <v>0</v>
      </c>
      <c r="L238">
        <f t="shared" si="35"/>
        <v>0</v>
      </c>
      <c r="M238">
        <f t="shared" si="35"/>
        <v>0</v>
      </c>
      <c r="N238">
        <f t="shared" si="35"/>
        <v>0</v>
      </c>
      <c r="O238">
        <f t="shared" si="35"/>
        <v>0</v>
      </c>
      <c r="P238">
        <f t="shared" si="35"/>
        <v>0</v>
      </c>
      <c r="Q238">
        <f t="shared" si="35"/>
        <v>0</v>
      </c>
      <c r="R238">
        <f t="shared" si="35"/>
        <v>0</v>
      </c>
    </row>
    <row r="239" spans="2:18">
      <c r="B239">
        <f t="shared" si="37"/>
        <v>115</v>
      </c>
      <c r="C239">
        <f t="shared" si="36"/>
        <v>11841.269565217392</v>
      </c>
      <c r="D239">
        <f t="shared" si="35"/>
        <v>13874.139130434784</v>
      </c>
      <c r="E239">
        <f t="shared" si="35"/>
        <v>11447.321739130435</v>
      </c>
      <c r="F239">
        <f t="shared" si="35"/>
        <v>0</v>
      </c>
      <c r="G239">
        <f t="shared" si="35"/>
        <v>2334.9391304347828</v>
      </c>
      <c r="H239">
        <f t="shared" si="35"/>
        <v>1943.8521739130435</v>
      </c>
      <c r="I239">
        <f t="shared" si="35"/>
        <v>0</v>
      </c>
      <c r="J239">
        <f t="shared" si="35"/>
        <v>0</v>
      </c>
      <c r="K239">
        <f t="shared" si="35"/>
        <v>0</v>
      </c>
      <c r="L239">
        <f t="shared" si="35"/>
        <v>0</v>
      </c>
      <c r="M239">
        <f t="shared" si="35"/>
        <v>0</v>
      </c>
      <c r="N239">
        <f t="shared" si="35"/>
        <v>0</v>
      </c>
      <c r="O239">
        <f t="shared" si="35"/>
        <v>0</v>
      </c>
      <c r="P239">
        <f t="shared" si="35"/>
        <v>0</v>
      </c>
      <c r="Q239">
        <f t="shared" si="35"/>
        <v>0</v>
      </c>
      <c r="R239">
        <f t="shared" si="35"/>
        <v>0</v>
      </c>
    </row>
    <row r="240" spans="2:18">
      <c r="B240">
        <f t="shared" si="37"/>
        <v>116</v>
      </c>
      <c r="C240">
        <f t="shared" si="36"/>
        <v>11739.189655172413</v>
      </c>
      <c r="D240">
        <f t="shared" si="35"/>
        <v>13754.534482758621</v>
      </c>
      <c r="E240">
        <f t="shared" si="35"/>
        <v>11348.637931034482</v>
      </c>
      <c r="F240">
        <f t="shared" si="35"/>
        <v>0</v>
      </c>
      <c r="G240">
        <f t="shared" si="35"/>
        <v>2314.8103448275861</v>
      </c>
      <c r="H240">
        <f t="shared" si="35"/>
        <v>1927.094827586207</v>
      </c>
      <c r="I240">
        <f t="shared" si="35"/>
        <v>0</v>
      </c>
      <c r="J240">
        <f t="shared" si="35"/>
        <v>0</v>
      </c>
      <c r="K240">
        <f t="shared" si="35"/>
        <v>0</v>
      </c>
      <c r="L240">
        <f t="shared" si="35"/>
        <v>0</v>
      </c>
      <c r="M240">
        <f t="shared" si="35"/>
        <v>0</v>
      </c>
      <c r="N240">
        <f t="shared" si="35"/>
        <v>0</v>
      </c>
      <c r="O240">
        <f t="shared" si="35"/>
        <v>0</v>
      </c>
      <c r="P240">
        <f t="shared" si="35"/>
        <v>0</v>
      </c>
      <c r="Q240">
        <f t="shared" si="35"/>
        <v>0</v>
      </c>
      <c r="R240">
        <f t="shared" ref="D240:R257" si="38">R$125/$B240</f>
        <v>0</v>
      </c>
    </row>
    <row r="241" spans="2:18">
      <c r="B241">
        <f t="shared" si="37"/>
        <v>117</v>
      </c>
      <c r="C241">
        <f t="shared" si="36"/>
        <v>11638.854700854701</v>
      </c>
      <c r="D241">
        <f t="shared" si="38"/>
        <v>13636.974358974359</v>
      </c>
      <c r="E241">
        <f t="shared" si="38"/>
        <v>11251.641025641025</v>
      </c>
      <c r="F241">
        <f t="shared" si="38"/>
        <v>0</v>
      </c>
      <c r="G241">
        <f t="shared" si="38"/>
        <v>2295.0256410256411</v>
      </c>
      <c r="H241">
        <f t="shared" si="38"/>
        <v>1910.6239316239316</v>
      </c>
      <c r="I241">
        <f t="shared" si="38"/>
        <v>0</v>
      </c>
      <c r="J241">
        <f t="shared" si="38"/>
        <v>0</v>
      </c>
      <c r="K241">
        <f t="shared" si="38"/>
        <v>0</v>
      </c>
      <c r="L241">
        <f t="shared" si="38"/>
        <v>0</v>
      </c>
      <c r="M241">
        <f t="shared" si="38"/>
        <v>0</v>
      </c>
      <c r="N241">
        <f t="shared" si="38"/>
        <v>0</v>
      </c>
      <c r="O241">
        <f t="shared" si="38"/>
        <v>0</v>
      </c>
      <c r="P241">
        <f t="shared" si="38"/>
        <v>0</v>
      </c>
      <c r="Q241">
        <f t="shared" si="38"/>
        <v>0</v>
      </c>
      <c r="R241">
        <f t="shared" si="38"/>
        <v>0</v>
      </c>
    </row>
    <row r="242" spans="2:18">
      <c r="B242">
        <f t="shared" si="37"/>
        <v>118</v>
      </c>
      <c r="C242">
        <f t="shared" si="36"/>
        <v>11540.22033898305</v>
      </c>
      <c r="D242">
        <f t="shared" si="38"/>
        <v>13521.406779661016</v>
      </c>
      <c r="E242">
        <f t="shared" si="38"/>
        <v>11156.28813559322</v>
      </c>
      <c r="F242">
        <f t="shared" si="38"/>
        <v>0</v>
      </c>
      <c r="G242">
        <f t="shared" si="38"/>
        <v>2275.5762711864409</v>
      </c>
      <c r="H242">
        <f t="shared" si="38"/>
        <v>1894.4322033898304</v>
      </c>
      <c r="I242">
        <f t="shared" si="38"/>
        <v>0</v>
      </c>
      <c r="J242">
        <f t="shared" si="38"/>
        <v>0</v>
      </c>
      <c r="K242">
        <f t="shared" si="38"/>
        <v>0</v>
      </c>
      <c r="L242">
        <f t="shared" si="38"/>
        <v>0</v>
      </c>
      <c r="M242">
        <f t="shared" si="38"/>
        <v>0</v>
      </c>
      <c r="N242">
        <f t="shared" si="38"/>
        <v>0</v>
      </c>
      <c r="O242">
        <f t="shared" si="38"/>
        <v>0</v>
      </c>
      <c r="P242">
        <f t="shared" si="38"/>
        <v>0</v>
      </c>
      <c r="Q242">
        <f t="shared" si="38"/>
        <v>0</v>
      </c>
      <c r="R242">
        <f t="shared" si="38"/>
        <v>0</v>
      </c>
    </row>
    <row r="243" spans="2:18">
      <c r="B243">
        <f t="shared" si="37"/>
        <v>119</v>
      </c>
      <c r="C243">
        <f t="shared" si="36"/>
        <v>11443.243697478991</v>
      </c>
      <c r="D243">
        <f t="shared" si="38"/>
        <v>13407.781512605043</v>
      </c>
      <c r="E243">
        <f t="shared" si="38"/>
        <v>11062.53781512605</v>
      </c>
      <c r="F243">
        <f t="shared" si="38"/>
        <v>0</v>
      </c>
      <c r="G243">
        <f t="shared" si="38"/>
        <v>2256.453781512605</v>
      </c>
      <c r="H243">
        <f t="shared" si="38"/>
        <v>1878.5126050420167</v>
      </c>
      <c r="I243">
        <f t="shared" si="38"/>
        <v>0</v>
      </c>
      <c r="J243">
        <f t="shared" si="38"/>
        <v>0</v>
      </c>
      <c r="K243">
        <f t="shared" si="38"/>
        <v>0</v>
      </c>
      <c r="L243">
        <f t="shared" si="38"/>
        <v>0</v>
      </c>
      <c r="M243">
        <f t="shared" si="38"/>
        <v>0</v>
      </c>
      <c r="N243">
        <f t="shared" si="38"/>
        <v>0</v>
      </c>
      <c r="O243">
        <f t="shared" si="38"/>
        <v>0</v>
      </c>
      <c r="P243">
        <f t="shared" si="38"/>
        <v>0</v>
      </c>
      <c r="Q243">
        <f t="shared" si="38"/>
        <v>0</v>
      </c>
      <c r="R243">
        <f t="shared" si="38"/>
        <v>0</v>
      </c>
    </row>
    <row r="244" spans="2:18">
      <c r="B244">
        <f t="shared" si="37"/>
        <v>120</v>
      </c>
      <c r="C244">
        <f t="shared" si="36"/>
        <v>11347.883333333333</v>
      </c>
      <c r="D244">
        <f t="shared" si="38"/>
        <v>13296.05</v>
      </c>
      <c r="E244">
        <f t="shared" si="38"/>
        <v>10970.35</v>
      </c>
      <c r="F244">
        <f t="shared" si="38"/>
        <v>0</v>
      </c>
      <c r="G244">
        <f t="shared" si="38"/>
        <v>2237.65</v>
      </c>
      <c r="H244">
        <f t="shared" si="38"/>
        <v>1862.8583333333333</v>
      </c>
      <c r="I244">
        <f t="shared" si="38"/>
        <v>0</v>
      </c>
      <c r="J244">
        <f t="shared" si="38"/>
        <v>0</v>
      </c>
      <c r="K244">
        <f t="shared" si="38"/>
        <v>0</v>
      </c>
      <c r="L244">
        <f t="shared" si="38"/>
        <v>0</v>
      </c>
      <c r="M244">
        <f t="shared" si="38"/>
        <v>0</v>
      </c>
      <c r="N244">
        <f t="shared" si="38"/>
        <v>0</v>
      </c>
      <c r="O244">
        <f t="shared" si="38"/>
        <v>0</v>
      </c>
      <c r="P244">
        <f t="shared" si="38"/>
        <v>0</v>
      </c>
      <c r="Q244">
        <f t="shared" si="38"/>
        <v>0</v>
      </c>
      <c r="R244">
        <f t="shared" si="38"/>
        <v>0</v>
      </c>
    </row>
    <row r="245" spans="2:18">
      <c r="B245">
        <f t="shared" si="37"/>
        <v>121</v>
      </c>
      <c r="C245">
        <f t="shared" si="36"/>
        <v>11254.099173553719</v>
      </c>
      <c r="D245">
        <f t="shared" si="38"/>
        <v>13186.165289256198</v>
      </c>
      <c r="E245">
        <f t="shared" si="38"/>
        <v>10879.685950413223</v>
      </c>
      <c r="F245">
        <f t="shared" si="38"/>
        <v>0</v>
      </c>
      <c r="G245">
        <f t="shared" si="38"/>
        <v>2219.1570247933882</v>
      </c>
      <c r="H245">
        <f t="shared" si="38"/>
        <v>1847.4628099173553</v>
      </c>
      <c r="I245">
        <f t="shared" si="38"/>
        <v>0</v>
      </c>
      <c r="J245">
        <f t="shared" si="38"/>
        <v>0</v>
      </c>
      <c r="K245">
        <f t="shared" si="38"/>
        <v>0</v>
      </c>
      <c r="L245">
        <f t="shared" si="38"/>
        <v>0</v>
      </c>
      <c r="M245">
        <f t="shared" si="38"/>
        <v>0</v>
      </c>
      <c r="N245">
        <f t="shared" si="38"/>
        <v>0</v>
      </c>
      <c r="O245">
        <f t="shared" si="38"/>
        <v>0</v>
      </c>
      <c r="P245">
        <f t="shared" si="38"/>
        <v>0</v>
      </c>
      <c r="Q245">
        <f t="shared" si="38"/>
        <v>0</v>
      </c>
      <c r="R245">
        <f t="shared" si="38"/>
        <v>0</v>
      </c>
    </row>
    <row r="246" spans="2:18">
      <c r="B246">
        <f t="shared" si="37"/>
        <v>122</v>
      </c>
      <c r="C246">
        <f t="shared" si="36"/>
        <v>11161.852459016394</v>
      </c>
      <c r="D246">
        <f t="shared" si="38"/>
        <v>13078.081967213115</v>
      </c>
      <c r="E246">
        <f t="shared" si="38"/>
        <v>10790.508196721312</v>
      </c>
      <c r="F246">
        <f t="shared" si="38"/>
        <v>0</v>
      </c>
      <c r="G246">
        <f t="shared" si="38"/>
        <v>2200.967213114754</v>
      </c>
      <c r="H246">
        <f t="shared" si="38"/>
        <v>1832.3196721311476</v>
      </c>
      <c r="I246">
        <f t="shared" si="38"/>
        <v>0</v>
      </c>
      <c r="J246">
        <f t="shared" si="38"/>
        <v>0</v>
      </c>
      <c r="K246">
        <f t="shared" si="38"/>
        <v>0</v>
      </c>
      <c r="L246">
        <f t="shared" si="38"/>
        <v>0</v>
      </c>
      <c r="M246">
        <f t="shared" si="38"/>
        <v>0</v>
      </c>
      <c r="N246">
        <f t="shared" si="38"/>
        <v>0</v>
      </c>
      <c r="O246">
        <f t="shared" si="38"/>
        <v>0</v>
      </c>
      <c r="P246">
        <f t="shared" si="38"/>
        <v>0</v>
      </c>
      <c r="Q246">
        <f t="shared" si="38"/>
        <v>0</v>
      </c>
      <c r="R246">
        <f t="shared" si="38"/>
        <v>0</v>
      </c>
    </row>
    <row r="247" spans="2:18">
      <c r="B247">
        <f t="shared" si="37"/>
        <v>123</v>
      </c>
      <c r="C247">
        <f t="shared" si="36"/>
        <v>11071.105691056911</v>
      </c>
      <c r="D247">
        <f t="shared" si="38"/>
        <v>12971.756097560976</v>
      </c>
      <c r="E247">
        <f t="shared" si="38"/>
        <v>10702.780487804877</v>
      </c>
      <c r="F247">
        <f t="shared" si="38"/>
        <v>0</v>
      </c>
      <c r="G247">
        <f t="shared" si="38"/>
        <v>2183.0731707317073</v>
      </c>
      <c r="H247">
        <f t="shared" si="38"/>
        <v>1817.4227642276423</v>
      </c>
      <c r="I247">
        <f t="shared" si="38"/>
        <v>0</v>
      </c>
      <c r="J247">
        <f t="shared" si="38"/>
        <v>0</v>
      </c>
      <c r="K247">
        <f t="shared" si="38"/>
        <v>0</v>
      </c>
      <c r="L247">
        <f t="shared" si="38"/>
        <v>0</v>
      </c>
      <c r="M247">
        <f t="shared" si="38"/>
        <v>0</v>
      </c>
      <c r="N247">
        <f t="shared" si="38"/>
        <v>0</v>
      </c>
      <c r="O247">
        <f t="shared" si="38"/>
        <v>0</v>
      </c>
      <c r="P247">
        <f t="shared" si="38"/>
        <v>0</v>
      </c>
      <c r="Q247">
        <f t="shared" si="38"/>
        <v>0</v>
      </c>
      <c r="R247">
        <f t="shared" si="38"/>
        <v>0</v>
      </c>
    </row>
    <row r="248" spans="2:18">
      <c r="B248">
        <f t="shared" si="37"/>
        <v>124</v>
      </c>
      <c r="C248">
        <f t="shared" si="36"/>
        <v>10981.822580645161</v>
      </c>
      <c r="D248">
        <f t="shared" si="38"/>
        <v>12867.145161290322</v>
      </c>
      <c r="E248">
        <f t="shared" si="38"/>
        <v>10616.467741935483</v>
      </c>
      <c r="F248">
        <f t="shared" si="38"/>
        <v>0</v>
      </c>
      <c r="G248">
        <f t="shared" si="38"/>
        <v>2165.4677419354839</v>
      </c>
      <c r="H248">
        <f t="shared" si="38"/>
        <v>1802.766129032258</v>
      </c>
      <c r="I248">
        <f t="shared" si="38"/>
        <v>0</v>
      </c>
      <c r="J248">
        <f t="shared" si="38"/>
        <v>0</v>
      </c>
      <c r="K248">
        <f t="shared" si="38"/>
        <v>0</v>
      </c>
      <c r="L248">
        <f t="shared" si="38"/>
        <v>0</v>
      </c>
      <c r="M248">
        <f t="shared" si="38"/>
        <v>0</v>
      </c>
      <c r="N248">
        <f t="shared" si="38"/>
        <v>0</v>
      </c>
      <c r="O248">
        <f t="shared" si="38"/>
        <v>0</v>
      </c>
      <c r="P248">
        <f t="shared" si="38"/>
        <v>0</v>
      </c>
      <c r="Q248">
        <f t="shared" si="38"/>
        <v>0</v>
      </c>
      <c r="R248">
        <f t="shared" si="38"/>
        <v>0</v>
      </c>
    </row>
    <row r="249" spans="2:18">
      <c r="B249">
        <f t="shared" si="37"/>
        <v>125</v>
      </c>
      <c r="C249">
        <f t="shared" si="36"/>
        <v>10893.968000000001</v>
      </c>
      <c r="D249">
        <f t="shared" si="38"/>
        <v>12764.208000000001</v>
      </c>
      <c r="E249">
        <f t="shared" si="38"/>
        <v>10531.536</v>
      </c>
      <c r="F249">
        <f t="shared" si="38"/>
        <v>0</v>
      </c>
      <c r="G249">
        <f t="shared" si="38"/>
        <v>2148.1439999999998</v>
      </c>
      <c r="H249">
        <f t="shared" si="38"/>
        <v>1788.3440000000001</v>
      </c>
      <c r="I249">
        <f t="shared" si="38"/>
        <v>0</v>
      </c>
      <c r="J249">
        <f t="shared" si="38"/>
        <v>0</v>
      </c>
      <c r="K249">
        <f t="shared" si="38"/>
        <v>0</v>
      </c>
      <c r="L249">
        <f t="shared" si="38"/>
        <v>0</v>
      </c>
      <c r="M249">
        <f t="shared" si="38"/>
        <v>0</v>
      </c>
      <c r="N249">
        <f t="shared" si="38"/>
        <v>0</v>
      </c>
      <c r="O249">
        <f t="shared" si="38"/>
        <v>0</v>
      </c>
      <c r="P249">
        <f t="shared" si="38"/>
        <v>0</v>
      </c>
      <c r="Q249">
        <f t="shared" si="38"/>
        <v>0</v>
      </c>
      <c r="R249">
        <f t="shared" si="38"/>
        <v>0</v>
      </c>
    </row>
    <row r="250" spans="2:18">
      <c r="B250">
        <f t="shared" si="37"/>
        <v>126</v>
      </c>
      <c r="C250">
        <f t="shared" si="36"/>
        <v>10807.507936507936</v>
      </c>
      <c r="D250">
        <f t="shared" si="38"/>
        <v>12662.904761904761</v>
      </c>
      <c r="E250">
        <f t="shared" si="38"/>
        <v>10447.952380952382</v>
      </c>
      <c r="F250">
        <f t="shared" si="38"/>
        <v>0</v>
      </c>
      <c r="G250">
        <f t="shared" si="38"/>
        <v>2131.0952380952381</v>
      </c>
      <c r="H250">
        <f t="shared" si="38"/>
        <v>1774.1507936507937</v>
      </c>
      <c r="I250">
        <f t="shared" si="38"/>
        <v>0</v>
      </c>
      <c r="J250">
        <f t="shared" si="38"/>
        <v>0</v>
      </c>
      <c r="K250">
        <f t="shared" si="38"/>
        <v>0</v>
      </c>
      <c r="L250">
        <f t="shared" si="38"/>
        <v>0</v>
      </c>
      <c r="M250">
        <f t="shared" si="38"/>
        <v>0</v>
      </c>
      <c r="N250">
        <f t="shared" si="38"/>
        <v>0</v>
      </c>
      <c r="O250">
        <f t="shared" si="38"/>
        <v>0</v>
      </c>
      <c r="P250">
        <f t="shared" si="38"/>
        <v>0</v>
      </c>
      <c r="Q250">
        <f t="shared" si="38"/>
        <v>0</v>
      </c>
      <c r="R250">
        <f t="shared" si="38"/>
        <v>0</v>
      </c>
    </row>
    <row r="251" spans="2:18">
      <c r="B251">
        <f t="shared" si="37"/>
        <v>127</v>
      </c>
      <c r="C251">
        <f t="shared" si="36"/>
        <v>10722.409448818898</v>
      </c>
      <c r="D251">
        <f t="shared" si="38"/>
        <v>12563.196850393701</v>
      </c>
      <c r="E251">
        <f t="shared" si="38"/>
        <v>10365.685039370079</v>
      </c>
      <c r="F251">
        <f t="shared" si="38"/>
        <v>0</v>
      </c>
      <c r="G251">
        <f t="shared" si="38"/>
        <v>2114.3149606299212</v>
      </c>
      <c r="H251">
        <f t="shared" si="38"/>
        <v>1760.1811023622047</v>
      </c>
      <c r="I251">
        <f t="shared" si="38"/>
        <v>0</v>
      </c>
      <c r="J251">
        <f t="shared" si="38"/>
        <v>0</v>
      </c>
      <c r="K251">
        <f t="shared" si="38"/>
        <v>0</v>
      </c>
      <c r="L251">
        <f t="shared" si="38"/>
        <v>0</v>
      </c>
      <c r="M251">
        <f t="shared" si="38"/>
        <v>0</v>
      </c>
      <c r="N251">
        <f t="shared" si="38"/>
        <v>0</v>
      </c>
      <c r="O251">
        <f t="shared" si="38"/>
        <v>0</v>
      </c>
      <c r="P251">
        <f t="shared" si="38"/>
        <v>0</v>
      </c>
      <c r="Q251">
        <f t="shared" si="38"/>
        <v>0</v>
      </c>
      <c r="R251">
        <f t="shared" si="38"/>
        <v>0</v>
      </c>
    </row>
    <row r="252" spans="2:18">
      <c r="B252">
        <f t="shared" si="37"/>
        <v>128</v>
      </c>
      <c r="C252">
        <f t="shared" si="36"/>
        <v>10638.640625</v>
      </c>
      <c r="D252">
        <f t="shared" si="38"/>
        <v>12465.046875</v>
      </c>
      <c r="E252">
        <f t="shared" si="38"/>
        <v>10284.703125</v>
      </c>
      <c r="F252">
        <f t="shared" si="38"/>
        <v>0</v>
      </c>
      <c r="G252">
        <f t="shared" si="38"/>
        <v>2097.796875</v>
      </c>
      <c r="H252">
        <f t="shared" si="38"/>
        <v>1746.4296875</v>
      </c>
      <c r="I252">
        <f t="shared" si="38"/>
        <v>0</v>
      </c>
      <c r="J252">
        <f t="shared" si="38"/>
        <v>0</v>
      </c>
      <c r="K252">
        <f t="shared" si="38"/>
        <v>0</v>
      </c>
      <c r="L252">
        <f t="shared" si="38"/>
        <v>0</v>
      </c>
      <c r="M252">
        <f t="shared" si="38"/>
        <v>0</v>
      </c>
      <c r="N252">
        <f t="shared" si="38"/>
        <v>0</v>
      </c>
      <c r="O252">
        <f t="shared" si="38"/>
        <v>0</v>
      </c>
      <c r="P252">
        <f t="shared" si="38"/>
        <v>0</v>
      </c>
      <c r="Q252">
        <f t="shared" si="38"/>
        <v>0</v>
      </c>
      <c r="R252">
        <f t="shared" si="38"/>
        <v>0</v>
      </c>
    </row>
    <row r="253" spans="2:18">
      <c r="B253">
        <f t="shared" si="37"/>
        <v>129</v>
      </c>
      <c r="C253">
        <f t="shared" si="36"/>
        <v>10556.170542635658</v>
      </c>
      <c r="D253">
        <f t="shared" si="38"/>
        <v>12368.418604651162</v>
      </c>
      <c r="E253">
        <f t="shared" si="38"/>
        <v>10204.976744186046</v>
      </c>
      <c r="F253">
        <f t="shared" si="38"/>
        <v>0</v>
      </c>
      <c r="G253">
        <f t="shared" si="38"/>
        <v>2081.5348837209303</v>
      </c>
      <c r="H253">
        <f t="shared" si="38"/>
        <v>1732.8914728682171</v>
      </c>
      <c r="I253">
        <f t="shared" si="38"/>
        <v>0</v>
      </c>
      <c r="J253">
        <f t="shared" si="38"/>
        <v>0</v>
      </c>
      <c r="K253">
        <f t="shared" si="38"/>
        <v>0</v>
      </c>
      <c r="L253">
        <f t="shared" si="38"/>
        <v>0</v>
      </c>
      <c r="M253">
        <f t="shared" si="38"/>
        <v>0</v>
      </c>
      <c r="N253">
        <f t="shared" si="38"/>
        <v>0</v>
      </c>
      <c r="O253">
        <f t="shared" si="38"/>
        <v>0</v>
      </c>
      <c r="P253">
        <f t="shared" si="38"/>
        <v>0</v>
      </c>
      <c r="Q253">
        <f t="shared" si="38"/>
        <v>0</v>
      </c>
      <c r="R253">
        <f t="shared" si="38"/>
        <v>0</v>
      </c>
    </row>
    <row r="254" spans="2:18">
      <c r="B254">
        <f t="shared" si="37"/>
        <v>130</v>
      </c>
      <c r="C254">
        <f t="shared" si="36"/>
        <v>10474.969230769231</v>
      </c>
      <c r="D254">
        <f t="shared" si="38"/>
        <v>12273.276923076923</v>
      </c>
      <c r="E254">
        <f t="shared" si="38"/>
        <v>10126.476923076923</v>
      </c>
      <c r="F254">
        <f t="shared" si="38"/>
        <v>0</v>
      </c>
      <c r="G254">
        <f t="shared" si="38"/>
        <v>2065.523076923077</v>
      </c>
      <c r="H254">
        <f t="shared" si="38"/>
        <v>1719.5615384615385</v>
      </c>
      <c r="I254">
        <f t="shared" si="38"/>
        <v>0</v>
      </c>
      <c r="J254">
        <f t="shared" si="38"/>
        <v>0</v>
      </c>
      <c r="K254">
        <f t="shared" si="38"/>
        <v>0</v>
      </c>
      <c r="L254">
        <f t="shared" si="38"/>
        <v>0</v>
      </c>
      <c r="M254">
        <f t="shared" si="38"/>
        <v>0</v>
      </c>
      <c r="N254">
        <f t="shared" si="38"/>
        <v>0</v>
      </c>
      <c r="O254">
        <f t="shared" si="38"/>
        <v>0</v>
      </c>
      <c r="P254">
        <f t="shared" si="38"/>
        <v>0</v>
      </c>
      <c r="Q254">
        <f t="shared" si="38"/>
        <v>0</v>
      </c>
      <c r="R254">
        <f t="shared" si="38"/>
        <v>0</v>
      </c>
    </row>
    <row r="255" spans="2:18">
      <c r="B255">
        <f t="shared" si="37"/>
        <v>131</v>
      </c>
      <c r="C255">
        <f t="shared" si="36"/>
        <v>10395.007633587786</v>
      </c>
      <c r="D255">
        <f t="shared" si="38"/>
        <v>12179.587786259543</v>
      </c>
      <c r="E255">
        <f t="shared" si="38"/>
        <v>10049.175572519083</v>
      </c>
      <c r="F255">
        <f t="shared" si="38"/>
        <v>0</v>
      </c>
      <c r="G255">
        <f t="shared" si="38"/>
        <v>2049.7557251908397</v>
      </c>
      <c r="H255">
        <f t="shared" si="38"/>
        <v>1706.4351145038167</v>
      </c>
      <c r="I255">
        <f t="shared" si="38"/>
        <v>0</v>
      </c>
      <c r="J255">
        <f t="shared" si="38"/>
        <v>0</v>
      </c>
      <c r="K255">
        <f t="shared" si="38"/>
        <v>0</v>
      </c>
      <c r="L255">
        <f t="shared" si="38"/>
        <v>0</v>
      </c>
      <c r="M255">
        <f t="shared" si="38"/>
        <v>0</v>
      </c>
      <c r="N255">
        <f t="shared" si="38"/>
        <v>0</v>
      </c>
      <c r="O255">
        <f t="shared" si="38"/>
        <v>0</v>
      </c>
      <c r="P255">
        <f t="shared" si="38"/>
        <v>0</v>
      </c>
      <c r="Q255">
        <f t="shared" si="38"/>
        <v>0</v>
      </c>
      <c r="R255">
        <f t="shared" si="38"/>
        <v>0</v>
      </c>
    </row>
    <row r="256" spans="2:18">
      <c r="B256">
        <f t="shared" si="37"/>
        <v>132</v>
      </c>
      <c r="C256">
        <f t="shared" si="36"/>
        <v>10316.257575757576</v>
      </c>
      <c r="D256">
        <f t="shared" si="38"/>
        <v>12087.318181818182</v>
      </c>
      <c r="E256">
        <f t="shared" si="38"/>
        <v>9973.045454545454</v>
      </c>
      <c r="F256">
        <f t="shared" si="38"/>
        <v>0</v>
      </c>
      <c r="G256">
        <f t="shared" si="38"/>
        <v>2034.2272727272727</v>
      </c>
      <c r="H256">
        <f t="shared" si="38"/>
        <v>1693.5075757575758</v>
      </c>
      <c r="I256">
        <f t="shared" si="38"/>
        <v>0</v>
      </c>
      <c r="J256">
        <f t="shared" si="38"/>
        <v>0</v>
      </c>
      <c r="K256">
        <f t="shared" si="38"/>
        <v>0</v>
      </c>
      <c r="L256">
        <f t="shared" si="38"/>
        <v>0</v>
      </c>
      <c r="M256">
        <f t="shared" si="38"/>
        <v>0</v>
      </c>
      <c r="N256">
        <f t="shared" si="38"/>
        <v>0</v>
      </c>
      <c r="O256">
        <f t="shared" si="38"/>
        <v>0</v>
      </c>
      <c r="P256">
        <f t="shared" si="38"/>
        <v>0</v>
      </c>
      <c r="Q256">
        <f t="shared" si="38"/>
        <v>0</v>
      </c>
      <c r="R256">
        <f t="shared" si="38"/>
        <v>0</v>
      </c>
    </row>
    <row r="257" spans="2:18">
      <c r="B257">
        <f>1+B256</f>
        <v>133</v>
      </c>
      <c r="C257">
        <f t="shared" si="36"/>
        <v>10238.691729323309</v>
      </c>
      <c r="D257">
        <f t="shared" si="38"/>
        <v>11996.436090225563</v>
      </c>
      <c r="E257">
        <f t="shared" si="38"/>
        <v>9898.060150375939</v>
      </c>
      <c r="F257">
        <f t="shared" si="38"/>
        <v>0</v>
      </c>
      <c r="G257">
        <f t="shared" si="38"/>
        <v>2018.9323308270677</v>
      </c>
      <c r="H257">
        <f t="shared" si="38"/>
        <v>1680.7744360902257</v>
      </c>
      <c r="I257">
        <f t="shared" si="38"/>
        <v>0</v>
      </c>
      <c r="J257">
        <f t="shared" si="38"/>
        <v>0</v>
      </c>
      <c r="K257">
        <f t="shared" si="38"/>
        <v>0</v>
      </c>
      <c r="L257">
        <f t="shared" si="38"/>
        <v>0</v>
      </c>
      <c r="M257">
        <f t="shared" si="38"/>
        <v>0</v>
      </c>
      <c r="N257">
        <f t="shared" si="38"/>
        <v>0</v>
      </c>
      <c r="O257">
        <f t="shared" si="38"/>
        <v>0</v>
      </c>
      <c r="P257">
        <f t="shared" si="38"/>
        <v>0</v>
      </c>
      <c r="Q257">
        <f t="shared" si="38"/>
        <v>0</v>
      </c>
      <c r="R257">
        <f t="shared" ref="D257:R274" si="39">R$125/$B257</f>
        <v>0</v>
      </c>
    </row>
    <row r="258" spans="2:18">
      <c r="B258">
        <f t="shared" ref="B258:B281" si="40">1+B257</f>
        <v>134</v>
      </c>
      <c r="C258">
        <f t="shared" si="36"/>
        <v>10162.283582089553</v>
      </c>
      <c r="D258">
        <f t="shared" si="39"/>
        <v>11906.910447761195</v>
      </c>
      <c r="E258">
        <f t="shared" si="39"/>
        <v>9824.194029850747</v>
      </c>
      <c r="F258">
        <f t="shared" si="39"/>
        <v>0</v>
      </c>
      <c r="G258">
        <f t="shared" si="39"/>
        <v>2003.8656716417911</v>
      </c>
      <c r="H258">
        <f t="shared" si="39"/>
        <v>1668.2313432835822</v>
      </c>
      <c r="I258">
        <f t="shared" si="39"/>
        <v>0</v>
      </c>
      <c r="J258">
        <f t="shared" si="39"/>
        <v>0</v>
      </c>
      <c r="K258">
        <f t="shared" si="39"/>
        <v>0</v>
      </c>
      <c r="L258">
        <f t="shared" si="39"/>
        <v>0</v>
      </c>
      <c r="M258">
        <f t="shared" si="39"/>
        <v>0</v>
      </c>
      <c r="N258">
        <f t="shared" si="39"/>
        <v>0</v>
      </c>
      <c r="O258">
        <f t="shared" si="39"/>
        <v>0</v>
      </c>
      <c r="P258">
        <f t="shared" si="39"/>
        <v>0</v>
      </c>
      <c r="Q258">
        <f t="shared" si="39"/>
        <v>0</v>
      </c>
      <c r="R258">
        <f t="shared" si="39"/>
        <v>0</v>
      </c>
    </row>
    <row r="259" spans="2:18">
      <c r="B259">
        <f t="shared" si="40"/>
        <v>135</v>
      </c>
      <c r="C259">
        <f t="shared" si="36"/>
        <v>10087.007407407407</v>
      </c>
      <c r="D259">
        <f t="shared" si="39"/>
        <v>11818.711111111112</v>
      </c>
      <c r="E259">
        <f t="shared" si="39"/>
        <v>9751.4222222222215</v>
      </c>
      <c r="F259">
        <f t="shared" si="39"/>
        <v>0</v>
      </c>
      <c r="G259">
        <f t="shared" si="39"/>
        <v>1989.0222222222221</v>
      </c>
      <c r="H259">
        <f t="shared" si="39"/>
        <v>1655.8740740740741</v>
      </c>
      <c r="I259">
        <f t="shared" si="39"/>
        <v>0</v>
      </c>
      <c r="J259">
        <f t="shared" si="39"/>
        <v>0</v>
      </c>
      <c r="K259">
        <f t="shared" si="39"/>
        <v>0</v>
      </c>
      <c r="L259">
        <f t="shared" si="39"/>
        <v>0</v>
      </c>
      <c r="M259">
        <f t="shared" si="39"/>
        <v>0</v>
      </c>
      <c r="N259">
        <f t="shared" si="39"/>
        <v>0</v>
      </c>
      <c r="O259">
        <f t="shared" si="39"/>
        <v>0</v>
      </c>
      <c r="P259">
        <f t="shared" si="39"/>
        <v>0</v>
      </c>
      <c r="Q259">
        <f t="shared" si="39"/>
        <v>0</v>
      </c>
      <c r="R259">
        <f t="shared" si="39"/>
        <v>0</v>
      </c>
    </row>
    <row r="260" spans="2:18">
      <c r="B260">
        <f t="shared" si="40"/>
        <v>136</v>
      </c>
      <c r="C260">
        <f t="shared" si="36"/>
        <v>10012.838235294117</v>
      </c>
      <c r="D260">
        <f t="shared" si="39"/>
        <v>11731.808823529413</v>
      </c>
      <c r="E260">
        <f t="shared" si="39"/>
        <v>9679.7205882352937</v>
      </c>
      <c r="F260">
        <f t="shared" si="39"/>
        <v>0</v>
      </c>
      <c r="G260">
        <f t="shared" si="39"/>
        <v>1974.3970588235295</v>
      </c>
      <c r="H260">
        <f t="shared" si="39"/>
        <v>1643.6985294117646</v>
      </c>
      <c r="I260">
        <f t="shared" si="39"/>
        <v>0</v>
      </c>
      <c r="J260">
        <f t="shared" si="39"/>
        <v>0</v>
      </c>
      <c r="K260">
        <f t="shared" si="39"/>
        <v>0</v>
      </c>
      <c r="L260">
        <f t="shared" si="39"/>
        <v>0</v>
      </c>
      <c r="M260">
        <f t="shared" si="39"/>
        <v>0</v>
      </c>
      <c r="N260">
        <f t="shared" si="39"/>
        <v>0</v>
      </c>
      <c r="O260">
        <f t="shared" si="39"/>
        <v>0</v>
      </c>
      <c r="P260">
        <f t="shared" si="39"/>
        <v>0</v>
      </c>
      <c r="Q260">
        <f t="shared" si="39"/>
        <v>0</v>
      </c>
      <c r="R260">
        <f t="shared" si="39"/>
        <v>0</v>
      </c>
    </row>
    <row r="261" spans="2:18">
      <c r="B261">
        <f t="shared" si="40"/>
        <v>137</v>
      </c>
      <c r="C261">
        <f t="shared" si="36"/>
        <v>9939.7518248175184</v>
      </c>
      <c r="D261">
        <f t="shared" si="39"/>
        <v>11646.175182481751</v>
      </c>
      <c r="E261">
        <f t="shared" si="39"/>
        <v>9609.0656934306571</v>
      </c>
      <c r="F261">
        <f t="shared" si="39"/>
        <v>0</v>
      </c>
      <c r="G261">
        <f t="shared" si="39"/>
        <v>1959.9854014598541</v>
      </c>
      <c r="H261">
        <f t="shared" si="39"/>
        <v>1631.7007299270074</v>
      </c>
      <c r="I261">
        <f t="shared" si="39"/>
        <v>0</v>
      </c>
      <c r="J261">
        <f t="shared" si="39"/>
        <v>0</v>
      </c>
      <c r="K261">
        <f t="shared" si="39"/>
        <v>0</v>
      </c>
      <c r="L261">
        <f t="shared" si="39"/>
        <v>0</v>
      </c>
      <c r="M261">
        <f t="shared" si="39"/>
        <v>0</v>
      </c>
      <c r="N261">
        <f t="shared" si="39"/>
        <v>0</v>
      </c>
      <c r="O261">
        <f t="shared" si="39"/>
        <v>0</v>
      </c>
      <c r="P261">
        <f t="shared" si="39"/>
        <v>0</v>
      </c>
      <c r="Q261">
        <f t="shared" si="39"/>
        <v>0</v>
      </c>
      <c r="R261">
        <f t="shared" si="39"/>
        <v>0</v>
      </c>
    </row>
    <row r="262" spans="2:18">
      <c r="B262">
        <f t="shared" si="40"/>
        <v>138</v>
      </c>
      <c r="C262">
        <f t="shared" si="36"/>
        <v>9867.7246376811599</v>
      </c>
      <c r="D262">
        <f t="shared" si="39"/>
        <v>11561.782608695652</v>
      </c>
      <c r="E262">
        <f t="shared" si="39"/>
        <v>9539.434782608696</v>
      </c>
      <c r="F262">
        <f t="shared" si="39"/>
        <v>0</v>
      </c>
      <c r="G262">
        <f t="shared" si="39"/>
        <v>1945.7826086956522</v>
      </c>
      <c r="H262">
        <f t="shared" si="39"/>
        <v>1619.876811594203</v>
      </c>
      <c r="I262">
        <f t="shared" si="39"/>
        <v>0</v>
      </c>
      <c r="J262">
        <f t="shared" si="39"/>
        <v>0</v>
      </c>
      <c r="K262">
        <f t="shared" si="39"/>
        <v>0</v>
      </c>
      <c r="L262">
        <f t="shared" si="39"/>
        <v>0</v>
      </c>
      <c r="M262">
        <f t="shared" si="39"/>
        <v>0</v>
      </c>
      <c r="N262">
        <f t="shared" si="39"/>
        <v>0</v>
      </c>
      <c r="O262">
        <f t="shared" si="39"/>
        <v>0</v>
      </c>
      <c r="P262">
        <f t="shared" si="39"/>
        <v>0</v>
      </c>
      <c r="Q262">
        <f t="shared" si="39"/>
        <v>0</v>
      </c>
      <c r="R262">
        <f t="shared" si="39"/>
        <v>0</v>
      </c>
    </row>
    <row r="263" spans="2:18">
      <c r="B263">
        <f t="shared" si="40"/>
        <v>139</v>
      </c>
      <c r="C263">
        <f t="shared" si="36"/>
        <v>9796.7338129496402</v>
      </c>
      <c r="D263">
        <f t="shared" si="39"/>
        <v>11478.604316546762</v>
      </c>
      <c r="E263">
        <f t="shared" si="39"/>
        <v>9470.8057553956842</v>
      </c>
      <c r="F263">
        <f t="shared" si="39"/>
        <v>0</v>
      </c>
      <c r="G263">
        <f t="shared" si="39"/>
        <v>1931.7841726618706</v>
      </c>
      <c r="H263">
        <f t="shared" si="39"/>
        <v>1608.2230215827337</v>
      </c>
      <c r="I263">
        <f t="shared" si="39"/>
        <v>0</v>
      </c>
      <c r="J263">
        <f t="shared" si="39"/>
        <v>0</v>
      </c>
      <c r="K263">
        <f t="shared" si="39"/>
        <v>0</v>
      </c>
      <c r="L263">
        <f t="shared" si="39"/>
        <v>0</v>
      </c>
      <c r="M263">
        <f t="shared" si="39"/>
        <v>0</v>
      </c>
      <c r="N263">
        <f t="shared" si="39"/>
        <v>0</v>
      </c>
      <c r="O263">
        <f t="shared" si="39"/>
        <v>0</v>
      </c>
      <c r="P263">
        <f t="shared" si="39"/>
        <v>0</v>
      </c>
      <c r="Q263">
        <f t="shared" si="39"/>
        <v>0</v>
      </c>
      <c r="R263">
        <f t="shared" si="39"/>
        <v>0</v>
      </c>
    </row>
    <row r="264" spans="2:18">
      <c r="B264">
        <f t="shared" si="40"/>
        <v>140</v>
      </c>
      <c r="C264">
        <f t="shared" si="36"/>
        <v>9726.7571428571428</v>
      </c>
      <c r="D264">
        <f t="shared" si="39"/>
        <v>11396.614285714286</v>
      </c>
      <c r="E264">
        <f t="shared" si="39"/>
        <v>9403.1571428571424</v>
      </c>
      <c r="F264">
        <f t="shared" si="39"/>
        <v>0</v>
      </c>
      <c r="G264">
        <f t="shared" si="39"/>
        <v>1917.9857142857143</v>
      </c>
      <c r="H264">
        <f t="shared" si="39"/>
        <v>1596.7357142857143</v>
      </c>
      <c r="I264">
        <f t="shared" si="39"/>
        <v>0</v>
      </c>
      <c r="J264">
        <f t="shared" si="39"/>
        <v>0</v>
      </c>
      <c r="K264">
        <f t="shared" si="39"/>
        <v>0</v>
      </c>
      <c r="L264">
        <f t="shared" si="39"/>
        <v>0</v>
      </c>
      <c r="M264">
        <f t="shared" si="39"/>
        <v>0</v>
      </c>
      <c r="N264">
        <f t="shared" si="39"/>
        <v>0</v>
      </c>
      <c r="O264">
        <f t="shared" si="39"/>
        <v>0</v>
      </c>
      <c r="P264">
        <f t="shared" si="39"/>
        <v>0</v>
      </c>
      <c r="Q264">
        <f t="shared" si="39"/>
        <v>0</v>
      </c>
      <c r="R264">
        <f t="shared" si="39"/>
        <v>0</v>
      </c>
    </row>
    <row r="265" spans="2:18">
      <c r="B265">
        <f t="shared" si="40"/>
        <v>141</v>
      </c>
      <c r="C265">
        <f t="shared" si="36"/>
        <v>9657.7730496453896</v>
      </c>
      <c r="D265">
        <f t="shared" si="39"/>
        <v>11315.787234042553</v>
      </c>
      <c r="E265">
        <f t="shared" si="39"/>
        <v>9336.4680851063822</v>
      </c>
      <c r="F265">
        <f t="shared" si="39"/>
        <v>0</v>
      </c>
      <c r="G265">
        <f t="shared" si="39"/>
        <v>1904.3829787234042</v>
      </c>
      <c r="H265">
        <f t="shared" si="39"/>
        <v>1585.4113475177305</v>
      </c>
      <c r="I265">
        <f t="shared" si="39"/>
        <v>0</v>
      </c>
      <c r="J265">
        <f t="shared" si="39"/>
        <v>0</v>
      </c>
      <c r="K265">
        <f t="shared" si="39"/>
        <v>0</v>
      </c>
      <c r="L265">
        <f t="shared" si="39"/>
        <v>0</v>
      </c>
      <c r="M265">
        <f t="shared" si="39"/>
        <v>0</v>
      </c>
      <c r="N265">
        <f t="shared" si="39"/>
        <v>0</v>
      </c>
      <c r="O265">
        <f t="shared" si="39"/>
        <v>0</v>
      </c>
      <c r="P265">
        <f t="shared" si="39"/>
        <v>0</v>
      </c>
      <c r="Q265">
        <f t="shared" si="39"/>
        <v>0</v>
      </c>
      <c r="R265">
        <f t="shared" si="39"/>
        <v>0</v>
      </c>
    </row>
    <row r="266" spans="2:18">
      <c r="B266">
        <f t="shared" si="40"/>
        <v>142</v>
      </c>
      <c r="C266">
        <f t="shared" si="36"/>
        <v>9589.7605633802814</v>
      </c>
      <c r="D266">
        <f t="shared" si="39"/>
        <v>11236.098591549297</v>
      </c>
      <c r="E266">
        <f t="shared" si="39"/>
        <v>9270.718309859154</v>
      </c>
      <c r="F266">
        <f t="shared" si="39"/>
        <v>0</v>
      </c>
      <c r="G266">
        <f t="shared" si="39"/>
        <v>1890.9718309859154</v>
      </c>
      <c r="H266">
        <f t="shared" si="39"/>
        <v>1574.2464788732395</v>
      </c>
      <c r="I266">
        <f t="shared" si="39"/>
        <v>0</v>
      </c>
      <c r="J266">
        <f t="shared" si="39"/>
        <v>0</v>
      </c>
      <c r="K266">
        <f t="shared" si="39"/>
        <v>0</v>
      </c>
      <c r="L266">
        <f t="shared" si="39"/>
        <v>0</v>
      </c>
      <c r="M266">
        <f t="shared" si="39"/>
        <v>0</v>
      </c>
      <c r="N266">
        <f t="shared" si="39"/>
        <v>0</v>
      </c>
      <c r="O266">
        <f t="shared" si="39"/>
        <v>0</v>
      </c>
      <c r="P266">
        <f t="shared" si="39"/>
        <v>0</v>
      </c>
      <c r="Q266">
        <f t="shared" si="39"/>
        <v>0</v>
      </c>
      <c r="R266">
        <f t="shared" si="39"/>
        <v>0</v>
      </c>
    </row>
    <row r="267" spans="2:18">
      <c r="B267">
        <f t="shared" si="40"/>
        <v>143</v>
      </c>
      <c r="C267">
        <f t="shared" si="36"/>
        <v>9522.6993006993016</v>
      </c>
      <c r="D267">
        <f t="shared" si="39"/>
        <v>11157.524475524475</v>
      </c>
      <c r="E267">
        <f t="shared" si="39"/>
        <v>9205.8881118881127</v>
      </c>
      <c r="F267">
        <f t="shared" si="39"/>
        <v>0</v>
      </c>
      <c r="G267">
        <f t="shared" si="39"/>
        <v>1877.7482517482517</v>
      </c>
      <c r="H267">
        <f t="shared" si="39"/>
        <v>1563.2377622377621</v>
      </c>
      <c r="I267">
        <f t="shared" si="39"/>
        <v>0</v>
      </c>
      <c r="J267">
        <f t="shared" si="39"/>
        <v>0</v>
      </c>
      <c r="K267">
        <f t="shared" si="39"/>
        <v>0</v>
      </c>
      <c r="L267">
        <f t="shared" si="39"/>
        <v>0</v>
      </c>
      <c r="M267">
        <f t="shared" si="39"/>
        <v>0</v>
      </c>
      <c r="N267">
        <f t="shared" si="39"/>
        <v>0</v>
      </c>
      <c r="O267">
        <f t="shared" si="39"/>
        <v>0</v>
      </c>
      <c r="P267">
        <f t="shared" si="39"/>
        <v>0</v>
      </c>
      <c r="Q267">
        <f t="shared" si="39"/>
        <v>0</v>
      </c>
      <c r="R267">
        <f t="shared" si="39"/>
        <v>0</v>
      </c>
    </row>
    <row r="268" spans="2:18">
      <c r="B268">
        <f t="shared" si="40"/>
        <v>144</v>
      </c>
      <c r="C268">
        <f t="shared" si="36"/>
        <v>9456.5694444444453</v>
      </c>
      <c r="D268">
        <f t="shared" si="39"/>
        <v>11080.041666666666</v>
      </c>
      <c r="E268">
        <f t="shared" si="39"/>
        <v>9141.9583333333339</v>
      </c>
      <c r="F268">
        <f t="shared" si="39"/>
        <v>0</v>
      </c>
      <c r="G268">
        <f t="shared" si="39"/>
        <v>1864.7083333333333</v>
      </c>
      <c r="H268">
        <f t="shared" si="39"/>
        <v>1552.3819444444443</v>
      </c>
      <c r="I268">
        <f t="shared" si="39"/>
        <v>0</v>
      </c>
      <c r="J268">
        <f t="shared" si="39"/>
        <v>0</v>
      </c>
      <c r="K268">
        <f t="shared" si="39"/>
        <v>0</v>
      </c>
      <c r="L268">
        <f t="shared" si="39"/>
        <v>0</v>
      </c>
      <c r="M268">
        <f t="shared" si="39"/>
        <v>0</v>
      </c>
      <c r="N268">
        <f t="shared" si="39"/>
        <v>0</v>
      </c>
      <c r="O268">
        <f t="shared" si="39"/>
        <v>0</v>
      </c>
      <c r="P268">
        <f t="shared" si="39"/>
        <v>0</v>
      </c>
      <c r="Q268">
        <f t="shared" si="39"/>
        <v>0</v>
      </c>
      <c r="R268">
        <f t="shared" si="39"/>
        <v>0</v>
      </c>
    </row>
    <row r="269" spans="2:18">
      <c r="B269">
        <f t="shared" si="40"/>
        <v>145</v>
      </c>
      <c r="C269">
        <f t="shared" si="36"/>
        <v>9391.3517241379304</v>
      </c>
      <c r="D269">
        <f t="shared" si="39"/>
        <v>11003.627586206896</v>
      </c>
      <c r="E269">
        <f t="shared" si="39"/>
        <v>9078.9103448275855</v>
      </c>
      <c r="F269">
        <f t="shared" si="39"/>
        <v>0</v>
      </c>
      <c r="G269">
        <f t="shared" si="39"/>
        <v>1851.8482758620689</v>
      </c>
      <c r="H269">
        <f t="shared" si="39"/>
        <v>1541.6758620689654</v>
      </c>
      <c r="I269">
        <f t="shared" si="39"/>
        <v>0</v>
      </c>
      <c r="J269">
        <f t="shared" si="39"/>
        <v>0</v>
      </c>
      <c r="K269">
        <f t="shared" si="39"/>
        <v>0</v>
      </c>
      <c r="L269">
        <f t="shared" si="39"/>
        <v>0</v>
      </c>
      <c r="M269">
        <f t="shared" si="39"/>
        <v>0</v>
      </c>
      <c r="N269">
        <f t="shared" si="39"/>
        <v>0</v>
      </c>
      <c r="O269">
        <f t="shared" si="39"/>
        <v>0</v>
      </c>
      <c r="P269">
        <f t="shared" si="39"/>
        <v>0</v>
      </c>
      <c r="Q269">
        <f t="shared" si="39"/>
        <v>0</v>
      </c>
      <c r="R269">
        <f t="shared" si="39"/>
        <v>0</v>
      </c>
    </row>
    <row r="270" spans="2:18">
      <c r="B270">
        <f t="shared" si="40"/>
        <v>146</v>
      </c>
      <c r="C270">
        <f t="shared" si="36"/>
        <v>9327.0273972602736</v>
      </c>
      <c r="D270">
        <f t="shared" si="39"/>
        <v>10928.260273972603</v>
      </c>
      <c r="E270">
        <f t="shared" si="39"/>
        <v>9016.7260273972606</v>
      </c>
      <c r="F270">
        <f t="shared" si="39"/>
        <v>0</v>
      </c>
      <c r="G270">
        <f t="shared" si="39"/>
        <v>1839.1643835616439</v>
      </c>
      <c r="H270">
        <f t="shared" si="39"/>
        <v>1531.1164383561643</v>
      </c>
      <c r="I270">
        <f t="shared" si="39"/>
        <v>0</v>
      </c>
      <c r="J270">
        <f t="shared" si="39"/>
        <v>0</v>
      </c>
      <c r="K270">
        <f t="shared" si="39"/>
        <v>0</v>
      </c>
      <c r="L270">
        <f t="shared" si="39"/>
        <v>0</v>
      </c>
      <c r="M270">
        <f t="shared" si="39"/>
        <v>0</v>
      </c>
      <c r="N270">
        <f t="shared" si="39"/>
        <v>0</v>
      </c>
      <c r="O270">
        <f t="shared" si="39"/>
        <v>0</v>
      </c>
      <c r="P270">
        <f t="shared" si="39"/>
        <v>0</v>
      </c>
      <c r="Q270">
        <f t="shared" si="39"/>
        <v>0</v>
      </c>
      <c r="R270">
        <f t="shared" si="39"/>
        <v>0</v>
      </c>
    </row>
    <row r="271" spans="2:18">
      <c r="B271">
        <f t="shared" si="40"/>
        <v>147</v>
      </c>
      <c r="C271">
        <f t="shared" si="36"/>
        <v>9263.5782312925166</v>
      </c>
      <c r="D271">
        <f t="shared" si="39"/>
        <v>10853.918367346938</v>
      </c>
      <c r="E271">
        <f t="shared" si="39"/>
        <v>8955.3877551020414</v>
      </c>
      <c r="F271">
        <f t="shared" si="39"/>
        <v>0</v>
      </c>
      <c r="G271">
        <f t="shared" si="39"/>
        <v>1826.6530612244899</v>
      </c>
      <c r="H271">
        <f t="shared" si="39"/>
        <v>1520.7006802721089</v>
      </c>
      <c r="I271">
        <f t="shared" si="39"/>
        <v>0</v>
      </c>
      <c r="J271">
        <f t="shared" si="39"/>
        <v>0</v>
      </c>
      <c r="K271">
        <f t="shared" si="39"/>
        <v>0</v>
      </c>
      <c r="L271">
        <f t="shared" si="39"/>
        <v>0</v>
      </c>
      <c r="M271">
        <f t="shared" si="39"/>
        <v>0</v>
      </c>
      <c r="N271">
        <f t="shared" si="39"/>
        <v>0</v>
      </c>
      <c r="O271">
        <f t="shared" si="39"/>
        <v>0</v>
      </c>
      <c r="P271">
        <f t="shared" si="39"/>
        <v>0</v>
      </c>
      <c r="Q271">
        <f t="shared" si="39"/>
        <v>0</v>
      </c>
      <c r="R271">
        <f t="shared" si="39"/>
        <v>0</v>
      </c>
    </row>
    <row r="272" spans="2:18">
      <c r="B272">
        <f t="shared" si="40"/>
        <v>148</v>
      </c>
      <c r="C272">
        <f t="shared" si="36"/>
        <v>9200.9864864864867</v>
      </c>
      <c r="D272">
        <f t="shared" si="39"/>
        <v>10780.581081081082</v>
      </c>
      <c r="E272">
        <f t="shared" si="39"/>
        <v>8894.8783783783783</v>
      </c>
      <c r="F272">
        <f t="shared" si="39"/>
        <v>0</v>
      </c>
      <c r="G272">
        <f t="shared" si="39"/>
        <v>1814.3108108108108</v>
      </c>
      <c r="H272">
        <f t="shared" si="39"/>
        <v>1510.4256756756756</v>
      </c>
      <c r="I272">
        <f t="shared" si="39"/>
        <v>0</v>
      </c>
      <c r="J272">
        <f t="shared" si="39"/>
        <v>0</v>
      </c>
      <c r="K272">
        <f t="shared" si="39"/>
        <v>0</v>
      </c>
      <c r="L272">
        <f t="shared" si="39"/>
        <v>0</v>
      </c>
      <c r="M272">
        <f t="shared" si="39"/>
        <v>0</v>
      </c>
      <c r="N272">
        <f t="shared" si="39"/>
        <v>0</v>
      </c>
      <c r="O272">
        <f t="shared" si="39"/>
        <v>0</v>
      </c>
      <c r="P272">
        <f t="shared" si="39"/>
        <v>0</v>
      </c>
      <c r="Q272">
        <f t="shared" si="39"/>
        <v>0</v>
      </c>
      <c r="R272">
        <f t="shared" si="39"/>
        <v>0</v>
      </c>
    </row>
    <row r="273" spans="2:18">
      <c r="B273">
        <f t="shared" si="40"/>
        <v>149</v>
      </c>
      <c r="C273">
        <f t="shared" si="36"/>
        <v>9139.2348993288597</v>
      </c>
      <c r="D273">
        <f t="shared" si="39"/>
        <v>10708.228187919463</v>
      </c>
      <c r="E273">
        <f t="shared" si="39"/>
        <v>8835.1812080536911</v>
      </c>
      <c r="F273">
        <f t="shared" si="39"/>
        <v>0</v>
      </c>
      <c r="G273">
        <f t="shared" si="39"/>
        <v>1802.1342281879195</v>
      </c>
      <c r="H273">
        <f t="shared" si="39"/>
        <v>1500.2885906040269</v>
      </c>
      <c r="I273">
        <f t="shared" si="39"/>
        <v>0</v>
      </c>
      <c r="J273">
        <f t="shared" si="39"/>
        <v>0</v>
      </c>
      <c r="K273">
        <f t="shared" si="39"/>
        <v>0</v>
      </c>
      <c r="L273">
        <f t="shared" si="39"/>
        <v>0</v>
      </c>
      <c r="M273">
        <f t="shared" si="39"/>
        <v>0</v>
      </c>
      <c r="N273">
        <f t="shared" si="39"/>
        <v>0</v>
      </c>
      <c r="O273">
        <f t="shared" si="39"/>
        <v>0</v>
      </c>
      <c r="P273">
        <f t="shared" si="39"/>
        <v>0</v>
      </c>
      <c r="Q273">
        <f t="shared" si="39"/>
        <v>0</v>
      </c>
      <c r="R273">
        <f t="shared" si="39"/>
        <v>0</v>
      </c>
    </row>
    <row r="274" spans="2:18">
      <c r="B274">
        <f t="shared" si="40"/>
        <v>150</v>
      </c>
      <c r="C274">
        <f t="shared" si="36"/>
        <v>9078.3066666666673</v>
      </c>
      <c r="D274">
        <f t="shared" si="39"/>
        <v>10636.84</v>
      </c>
      <c r="E274">
        <f t="shared" si="39"/>
        <v>8776.2800000000007</v>
      </c>
      <c r="F274">
        <f t="shared" si="39"/>
        <v>0</v>
      </c>
      <c r="G274">
        <f t="shared" si="39"/>
        <v>1790.12</v>
      </c>
      <c r="H274">
        <f t="shared" si="39"/>
        <v>1490.2866666666666</v>
      </c>
      <c r="I274">
        <f t="shared" si="39"/>
        <v>0</v>
      </c>
      <c r="J274">
        <f t="shared" si="39"/>
        <v>0</v>
      </c>
      <c r="K274">
        <f t="shared" si="39"/>
        <v>0</v>
      </c>
      <c r="L274">
        <f t="shared" si="39"/>
        <v>0</v>
      </c>
      <c r="M274">
        <f t="shared" si="39"/>
        <v>0</v>
      </c>
      <c r="N274">
        <f t="shared" si="39"/>
        <v>0</v>
      </c>
      <c r="O274">
        <f t="shared" si="39"/>
        <v>0</v>
      </c>
      <c r="P274">
        <f t="shared" si="39"/>
        <v>0</v>
      </c>
      <c r="Q274">
        <f t="shared" si="39"/>
        <v>0</v>
      </c>
      <c r="R274">
        <f t="shared" ref="D274:R291" si="41">R$125/$B274</f>
        <v>0</v>
      </c>
    </row>
    <row r="275" spans="2:18">
      <c r="B275">
        <f t="shared" si="40"/>
        <v>151</v>
      </c>
      <c r="C275">
        <f t="shared" si="36"/>
        <v>9018.1854304635763</v>
      </c>
      <c r="D275">
        <f t="shared" si="41"/>
        <v>10566.397350993377</v>
      </c>
      <c r="E275">
        <f t="shared" si="41"/>
        <v>8718.1589403973503</v>
      </c>
      <c r="F275">
        <f t="shared" si="41"/>
        <v>0</v>
      </c>
      <c r="G275">
        <f t="shared" si="41"/>
        <v>1778.2649006622516</v>
      </c>
      <c r="H275">
        <f t="shared" si="41"/>
        <v>1480.4172185430464</v>
      </c>
      <c r="I275">
        <f t="shared" si="41"/>
        <v>0</v>
      </c>
      <c r="J275">
        <f t="shared" si="41"/>
        <v>0</v>
      </c>
      <c r="K275">
        <f t="shared" si="41"/>
        <v>0</v>
      </c>
      <c r="L275">
        <f t="shared" si="41"/>
        <v>0</v>
      </c>
      <c r="M275">
        <f t="shared" si="41"/>
        <v>0</v>
      </c>
      <c r="N275">
        <f t="shared" si="41"/>
        <v>0</v>
      </c>
      <c r="O275">
        <f t="shared" si="41"/>
        <v>0</v>
      </c>
      <c r="P275">
        <f t="shared" si="41"/>
        <v>0</v>
      </c>
      <c r="Q275">
        <f t="shared" si="41"/>
        <v>0</v>
      </c>
      <c r="R275">
        <f t="shared" si="41"/>
        <v>0</v>
      </c>
    </row>
    <row r="276" spans="2:18">
      <c r="B276">
        <f t="shared" si="40"/>
        <v>152</v>
      </c>
      <c r="C276">
        <f t="shared" si="36"/>
        <v>8958.855263157895</v>
      </c>
      <c r="D276">
        <f t="shared" si="41"/>
        <v>10496.881578947368</v>
      </c>
      <c r="E276">
        <f t="shared" si="41"/>
        <v>8660.8026315789466</v>
      </c>
      <c r="F276">
        <f t="shared" si="41"/>
        <v>0</v>
      </c>
      <c r="G276">
        <f t="shared" si="41"/>
        <v>1766.5657894736842</v>
      </c>
      <c r="H276">
        <f t="shared" si="41"/>
        <v>1470.6776315789473</v>
      </c>
      <c r="I276">
        <f t="shared" si="41"/>
        <v>0</v>
      </c>
      <c r="J276">
        <f t="shared" si="41"/>
        <v>0</v>
      </c>
      <c r="K276">
        <f t="shared" si="41"/>
        <v>0</v>
      </c>
      <c r="L276">
        <f t="shared" si="41"/>
        <v>0</v>
      </c>
      <c r="M276">
        <f t="shared" si="41"/>
        <v>0</v>
      </c>
      <c r="N276">
        <f t="shared" si="41"/>
        <v>0</v>
      </c>
      <c r="O276">
        <f t="shared" si="41"/>
        <v>0</v>
      </c>
      <c r="P276">
        <f t="shared" si="41"/>
        <v>0</v>
      </c>
      <c r="Q276">
        <f t="shared" si="41"/>
        <v>0</v>
      </c>
      <c r="R276">
        <f t="shared" si="41"/>
        <v>0</v>
      </c>
    </row>
    <row r="277" spans="2:18">
      <c r="B277">
        <f t="shared" si="40"/>
        <v>153</v>
      </c>
      <c r="C277">
        <f t="shared" si="36"/>
        <v>8900.3006535947716</v>
      </c>
      <c r="D277">
        <f t="shared" si="41"/>
        <v>10428.274509803921</v>
      </c>
      <c r="E277">
        <f t="shared" si="41"/>
        <v>8604.1960784313724</v>
      </c>
      <c r="F277">
        <f t="shared" si="41"/>
        <v>0</v>
      </c>
      <c r="G277">
        <f t="shared" si="41"/>
        <v>1755.0196078431372</v>
      </c>
      <c r="H277">
        <f t="shared" si="41"/>
        <v>1461.0653594771243</v>
      </c>
      <c r="I277">
        <f t="shared" si="41"/>
        <v>0</v>
      </c>
      <c r="J277">
        <f t="shared" si="41"/>
        <v>0</v>
      </c>
      <c r="K277">
        <f t="shared" si="41"/>
        <v>0</v>
      </c>
      <c r="L277">
        <f t="shared" si="41"/>
        <v>0</v>
      </c>
      <c r="M277">
        <f t="shared" si="41"/>
        <v>0</v>
      </c>
      <c r="N277">
        <f t="shared" si="41"/>
        <v>0</v>
      </c>
      <c r="O277">
        <f t="shared" si="41"/>
        <v>0</v>
      </c>
      <c r="P277">
        <f t="shared" si="41"/>
        <v>0</v>
      </c>
      <c r="Q277">
        <f t="shared" si="41"/>
        <v>0</v>
      </c>
      <c r="R277">
        <f t="shared" si="41"/>
        <v>0</v>
      </c>
    </row>
    <row r="278" spans="2:18">
      <c r="B278">
        <f t="shared" si="40"/>
        <v>154</v>
      </c>
      <c r="C278">
        <f t="shared" si="36"/>
        <v>8842.5064935064929</v>
      </c>
      <c r="D278">
        <f t="shared" si="41"/>
        <v>10360.558441558442</v>
      </c>
      <c r="E278">
        <f t="shared" si="41"/>
        <v>8548.3246753246749</v>
      </c>
      <c r="F278">
        <f t="shared" si="41"/>
        <v>0</v>
      </c>
      <c r="G278">
        <f t="shared" si="41"/>
        <v>1743.6233766233765</v>
      </c>
      <c r="H278">
        <f t="shared" si="41"/>
        <v>1451.577922077922</v>
      </c>
      <c r="I278">
        <f t="shared" si="41"/>
        <v>0</v>
      </c>
      <c r="J278">
        <f t="shared" si="41"/>
        <v>0</v>
      </c>
      <c r="K278">
        <f t="shared" si="41"/>
        <v>0</v>
      </c>
      <c r="L278">
        <f t="shared" si="41"/>
        <v>0</v>
      </c>
      <c r="M278">
        <f t="shared" si="41"/>
        <v>0</v>
      </c>
      <c r="N278">
        <f t="shared" si="41"/>
        <v>0</v>
      </c>
      <c r="O278">
        <f t="shared" si="41"/>
        <v>0</v>
      </c>
      <c r="P278">
        <f t="shared" si="41"/>
        <v>0</v>
      </c>
      <c r="Q278">
        <f t="shared" si="41"/>
        <v>0</v>
      </c>
      <c r="R278">
        <f t="shared" si="41"/>
        <v>0</v>
      </c>
    </row>
    <row r="279" spans="2:18">
      <c r="B279">
        <f t="shared" si="40"/>
        <v>155</v>
      </c>
      <c r="C279">
        <f t="shared" si="36"/>
        <v>8785.4580645161295</v>
      </c>
      <c r="D279">
        <f t="shared" si="41"/>
        <v>10293.716129032258</v>
      </c>
      <c r="E279">
        <f t="shared" si="41"/>
        <v>8493.1741935483878</v>
      </c>
      <c r="F279">
        <f t="shared" si="41"/>
        <v>0</v>
      </c>
      <c r="G279">
        <f t="shared" si="41"/>
        <v>1732.374193548387</v>
      </c>
      <c r="H279">
        <f t="shared" si="41"/>
        <v>1442.2129032258065</v>
      </c>
      <c r="I279">
        <f t="shared" si="41"/>
        <v>0</v>
      </c>
      <c r="J279">
        <f t="shared" si="41"/>
        <v>0</v>
      </c>
      <c r="K279">
        <f t="shared" si="41"/>
        <v>0</v>
      </c>
      <c r="L279">
        <f t="shared" si="41"/>
        <v>0</v>
      </c>
      <c r="M279">
        <f t="shared" si="41"/>
        <v>0</v>
      </c>
      <c r="N279">
        <f t="shared" si="41"/>
        <v>0</v>
      </c>
      <c r="O279">
        <f t="shared" si="41"/>
        <v>0</v>
      </c>
      <c r="P279">
        <f t="shared" si="41"/>
        <v>0</v>
      </c>
      <c r="Q279">
        <f t="shared" si="41"/>
        <v>0</v>
      </c>
      <c r="R279">
        <f t="shared" si="41"/>
        <v>0</v>
      </c>
    </row>
    <row r="280" spans="2:18">
      <c r="B280">
        <f t="shared" si="40"/>
        <v>156</v>
      </c>
      <c r="C280">
        <f t="shared" si="36"/>
        <v>8729.1410256410254</v>
      </c>
      <c r="D280">
        <f t="shared" si="41"/>
        <v>10227.73076923077</v>
      </c>
      <c r="E280">
        <f t="shared" si="41"/>
        <v>8438.7307692307695</v>
      </c>
      <c r="F280">
        <f t="shared" si="41"/>
        <v>0</v>
      </c>
      <c r="G280">
        <f t="shared" si="41"/>
        <v>1721.2692307692307</v>
      </c>
      <c r="H280">
        <f t="shared" si="41"/>
        <v>1432.9679487179487</v>
      </c>
      <c r="I280">
        <f t="shared" si="41"/>
        <v>0</v>
      </c>
      <c r="J280">
        <f t="shared" si="41"/>
        <v>0</v>
      </c>
      <c r="K280">
        <f t="shared" si="41"/>
        <v>0</v>
      </c>
      <c r="L280">
        <f t="shared" si="41"/>
        <v>0</v>
      </c>
      <c r="M280">
        <f t="shared" si="41"/>
        <v>0</v>
      </c>
      <c r="N280">
        <f t="shared" si="41"/>
        <v>0</v>
      </c>
      <c r="O280">
        <f t="shared" si="41"/>
        <v>0</v>
      </c>
      <c r="P280">
        <f t="shared" si="41"/>
        <v>0</v>
      </c>
      <c r="Q280">
        <f t="shared" si="41"/>
        <v>0</v>
      </c>
      <c r="R280">
        <f t="shared" si="41"/>
        <v>0</v>
      </c>
    </row>
    <row r="281" spans="2:18">
      <c r="B281">
        <f t="shared" si="40"/>
        <v>157</v>
      </c>
      <c r="C281">
        <f t="shared" si="36"/>
        <v>8673.5414012738856</v>
      </c>
      <c r="D281">
        <f t="shared" si="41"/>
        <v>10162.585987261147</v>
      </c>
      <c r="E281">
        <f t="shared" si="41"/>
        <v>8384.9808917197461</v>
      </c>
      <c r="F281">
        <f t="shared" si="41"/>
        <v>0</v>
      </c>
      <c r="G281">
        <f t="shared" si="41"/>
        <v>1710.3057324840765</v>
      </c>
      <c r="H281">
        <f t="shared" si="41"/>
        <v>1423.8407643312103</v>
      </c>
      <c r="I281">
        <f t="shared" si="41"/>
        <v>0</v>
      </c>
      <c r="J281">
        <f t="shared" si="41"/>
        <v>0</v>
      </c>
      <c r="K281">
        <f t="shared" si="41"/>
        <v>0</v>
      </c>
      <c r="L281">
        <f t="shared" si="41"/>
        <v>0</v>
      </c>
      <c r="M281">
        <f t="shared" si="41"/>
        <v>0</v>
      </c>
      <c r="N281">
        <f t="shared" si="41"/>
        <v>0</v>
      </c>
      <c r="O281">
        <f t="shared" si="41"/>
        <v>0</v>
      </c>
      <c r="P281">
        <f t="shared" si="41"/>
        <v>0</v>
      </c>
      <c r="Q281">
        <f t="shared" si="41"/>
        <v>0</v>
      </c>
      <c r="R281">
        <f t="shared" si="41"/>
        <v>0</v>
      </c>
    </row>
    <row r="282" spans="2:18">
      <c r="B282">
        <f>1+B281</f>
        <v>158</v>
      </c>
      <c r="C282">
        <f t="shared" si="36"/>
        <v>8618.6455696202538</v>
      </c>
      <c r="D282">
        <f t="shared" si="41"/>
        <v>10098.26582278481</v>
      </c>
      <c r="E282">
        <f t="shared" si="41"/>
        <v>8331.9113924050635</v>
      </c>
      <c r="F282">
        <f t="shared" si="41"/>
        <v>0</v>
      </c>
      <c r="G282">
        <f t="shared" si="41"/>
        <v>1699.4810126582279</v>
      </c>
      <c r="H282">
        <f t="shared" si="41"/>
        <v>1414.8291139240507</v>
      </c>
      <c r="I282">
        <f t="shared" si="41"/>
        <v>0</v>
      </c>
      <c r="J282">
        <f t="shared" si="41"/>
        <v>0</v>
      </c>
      <c r="K282">
        <f t="shared" si="41"/>
        <v>0</v>
      </c>
      <c r="L282">
        <f t="shared" si="41"/>
        <v>0</v>
      </c>
      <c r="M282">
        <f t="shared" si="41"/>
        <v>0</v>
      </c>
      <c r="N282">
        <f t="shared" si="41"/>
        <v>0</v>
      </c>
      <c r="O282">
        <f t="shared" si="41"/>
        <v>0</v>
      </c>
      <c r="P282">
        <f t="shared" si="41"/>
        <v>0</v>
      </c>
      <c r="Q282">
        <f t="shared" si="41"/>
        <v>0</v>
      </c>
      <c r="R282">
        <f t="shared" si="41"/>
        <v>0</v>
      </c>
    </row>
    <row r="283" spans="2:18">
      <c r="B283">
        <f t="shared" ref="B283:B307" si="42">1+B282</f>
        <v>159</v>
      </c>
      <c r="C283">
        <f t="shared" si="36"/>
        <v>8564.4402515723268</v>
      </c>
      <c r="D283">
        <f t="shared" si="41"/>
        <v>10034.754716981131</v>
      </c>
      <c r="E283">
        <f t="shared" si="41"/>
        <v>8279.5094339622647</v>
      </c>
      <c r="F283">
        <f t="shared" si="41"/>
        <v>0</v>
      </c>
      <c r="G283">
        <f t="shared" si="41"/>
        <v>1688.7924528301887</v>
      </c>
      <c r="H283">
        <f t="shared" si="41"/>
        <v>1405.9308176100628</v>
      </c>
      <c r="I283">
        <f t="shared" si="41"/>
        <v>0</v>
      </c>
      <c r="J283">
        <f t="shared" si="41"/>
        <v>0</v>
      </c>
      <c r="K283">
        <f t="shared" si="41"/>
        <v>0</v>
      </c>
      <c r="L283">
        <f t="shared" si="41"/>
        <v>0</v>
      </c>
      <c r="M283">
        <f t="shared" si="41"/>
        <v>0</v>
      </c>
      <c r="N283">
        <f t="shared" si="41"/>
        <v>0</v>
      </c>
      <c r="O283">
        <f t="shared" si="41"/>
        <v>0</v>
      </c>
      <c r="P283">
        <f t="shared" si="41"/>
        <v>0</v>
      </c>
      <c r="Q283">
        <f t="shared" si="41"/>
        <v>0</v>
      </c>
      <c r="R283">
        <f t="shared" si="41"/>
        <v>0</v>
      </c>
    </row>
    <row r="284" spans="2:18">
      <c r="B284">
        <f t="shared" si="42"/>
        <v>160</v>
      </c>
      <c r="C284">
        <f t="shared" si="36"/>
        <v>8510.9125000000004</v>
      </c>
      <c r="D284">
        <f t="shared" si="41"/>
        <v>9972.0375000000004</v>
      </c>
      <c r="E284">
        <f t="shared" si="41"/>
        <v>8227.7625000000007</v>
      </c>
      <c r="F284">
        <f t="shared" si="41"/>
        <v>0</v>
      </c>
      <c r="G284">
        <f t="shared" si="41"/>
        <v>1678.2375</v>
      </c>
      <c r="H284">
        <f t="shared" si="41"/>
        <v>1397.14375</v>
      </c>
      <c r="I284">
        <f t="shared" si="41"/>
        <v>0</v>
      </c>
      <c r="J284">
        <f t="shared" si="41"/>
        <v>0</v>
      </c>
      <c r="K284">
        <f t="shared" si="41"/>
        <v>0</v>
      </c>
      <c r="L284">
        <f t="shared" si="41"/>
        <v>0</v>
      </c>
      <c r="M284">
        <f t="shared" si="41"/>
        <v>0</v>
      </c>
      <c r="N284">
        <f t="shared" si="41"/>
        <v>0</v>
      </c>
      <c r="O284">
        <f t="shared" si="41"/>
        <v>0</v>
      </c>
      <c r="P284">
        <f t="shared" si="41"/>
        <v>0</v>
      </c>
      <c r="Q284">
        <f t="shared" si="41"/>
        <v>0</v>
      </c>
      <c r="R284">
        <f t="shared" si="41"/>
        <v>0</v>
      </c>
    </row>
    <row r="285" spans="2:18">
      <c r="B285">
        <f t="shared" si="42"/>
        <v>161</v>
      </c>
      <c r="C285">
        <f t="shared" si="36"/>
        <v>8458.0496894409935</v>
      </c>
      <c r="D285">
        <f t="shared" si="41"/>
        <v>9910.0993788819869</v>
      </c>
      <c r="E285">
        <f t="shared" si="41"/>
        <v>8176.6583850931675</v>
      </c>
      <c r="F285">
        <f t="shared" si="41"/>
        <v>0</v>
      </c>
      <c r="G285">
        <f t="shared" si="41"/>
        <v>1667.8136645962734</v>
      </c>
      <c r="H285">
        <f t="shared" si="41"/>
        <v>1388.4658385093169</v>
      </c>
      <c r="I285">
        <f t="shared" si="41"/>
        <v>0</v>
      </c>
      <c r="J285">
        <f t="shared" si="41"/>
        <v>0</v>
      </c>
      <c r="K285">
        <f t="shared" si="41"/>
        <v>0</v>
      </c>
      <c r="L285">
        <f t="shared" si="41"/>
        <v>0</v>
      </c>
      <c r="M285">
        <f t="shared" si="41"/>
        <v>0</v>
      </c>
      <c r="N285">
        <f t="shared" si="41"/>
        <v>0</v>
      </c>
      <c r="O285">
        <f t="shared" si="41"/>
        <v>0</v>
      </c>
      <c r="P285">
        <f t="shared" si="41"/>
        <v>0</v>
      </c>
      <c r="Q285">
        <f t="shared" si="41"/>
        <v>0</v>
      </c>
      <c r="R285">
        <f t="shared" si="41"/>
        <v>0</v>
      </c>
    </row>
    <row r="286" spans="2:18">
      <c r="B286">
        <f t="shared" si="42"/>
        <v>162</v>
      </c>
      <c r="C286">
        <f t="shared" si="36"/>
        <v>8405.8395061728388</v>
      </c>
      <c r="D286">
        <f t="shared" si="41"/>
        <v>9848.9259259259252</v>
      </c>
      <c r="E286">
        <f t="shared" si="41"/>
        <v>8126.1851851851852</v>
      </c>
      <c r="F286">
        <f t="shared" si="41"/>
        <v>0</v>
      </c>
      <c r="G286">
        <f t="shared" si="41"/>
        <v>1657.5185185185185</v>
      </c>
      <c r="H286">
        <f t="shared" si="41"/>
        <v>1379.8950617283951</v>
      </c>
      <c r="I286">
        <f t="shared" si="41"/>
        <v>0</v>
      </c>
      <c r="J286">
        <f t="shared" si="41"/>
        <v>0</v>
      </c>
      <c r="K286">
        <f t="shared" si="41"/>
        <v>0</v>
      </c>
      <c r="L286">
        <f t="shared" si="41"/>
        <v>0</v>
      </c>
      <c r="M286">
        <f t="shared" si="41"/>
        <v>0</v>
      </c>
      <c r="N286">
        <f t="shared" si="41"/>
        <v>0</v>
      </c>
      <c r="O286">
        <f t="shared" si="41"/>
        <v>0</v>
      </c>
      <c r="P286">
        <f t="shared" si="41"/>
        <v>0</v>
      </c>
      <c r="Q286">
        <f t="shared" si="41"/>
        <v>0</v>
      </c>
      <c r="R286">
        <f t="shared" si="41"/>
        <v>0</v>
      </c>
    </row>
    <row r="287" spans="2:18">
      <c r="B287">
        <f t="shared" si="42"/>
        <v>163</v>
      </c>
      <c r="C287">
        <f t="shared" si="36"/>
        <v>8354.2699386503064</v>
      </c>
      <c r="D287">
        <f t="shared" si="41"/>
        <v>9788.5030674846621</v>
      </c>
      <c r="E287">
        <f t="shared" si="41"/>
        <v>8076.3312883435583</v>
      </c>
      <c r="F287">
        <f t="shared" si="41"/>
        <v>0</v>
      </c>
      <c r="G287">
        <f t="shared" si="41"/>
        <v>1647.3496932515338</v>
      </c>
      <c r="H287">
        <f t="shared" si="41"/>
        <v>1371.4294478527606</v>
      </c>
      <c r="I287">
        <f t="shared" si="41"/>
        <v>0</v>
      </c>
      <c r="J287">
        <f t="shared" si="41"/>
        <v>0</v>
      </c>
      <c r="K287">
        <f t="shared" si="41"/>
        <v>0</v>
      </c>
      <c r="L287">
        <f t="shared" si="41"/>
        <v>0</v>
      </c>
      <c r="M287">
        <f t="shared" si="41"/>
        <v>0</v>
      </c>
      <c r="N287">
        <f t="shared" si="41"/>
        <v>0</v>
      </c>
      <c r="O287">
        <f t="shared" si="41"/>
        <v>0</v>
      </c>
      <c r="P287">
        <f t="shared" si="41"/>
        <v>0</v>
      </c>
      <c r="Q287">
        <f t="shared" si="41"/>
        <v>0</v>
      </c>
      <c r="R287">
        <f t="shared" si="41"/>
        <v>0</v>
      </c>
    </row>
    <row r="288" spans="2:18">
      <c r="B288">
        <f t="shared" si="42"/>
        <v>164</v>
      </c>
      <c r="C288">
        <f t="shared" si="36"/>
        <v>8303.3292682926822</v>
      </c>
      <c r="D288">
        <f t="shared" si="41"/>
        <v>9728.8170731707323</v>
      </c>
      <c r="E288">
        <f t="shared" si="41"/>
        <v>8027.0853658536589</v>
      </c>
      <c r="F288">
        <f t="shared" si="41"/>
        <v>0</v>
      </c>
      <c r="G288">
        <f t="shared" si="41"/>
        <v>1637.3048780487804</v>
      </c>
      <c r="H288">
        <f t="shared" si="41"/>
        <v>1363.0670731707316</v>
      </c>
      <c r="I288">
        <f t="shared" si="41"/>
        <v>0</v>
      </c>
      <c r="J288">
        <f t="shared" si="41"/>
        <v>0</v>
      </c>
      <c r="K288">
        <f t="shared" si="41"/>
        <v>0</v>
      </c>
      <c r="L288">
        <f t="shared" si="41"/>
        <v>0</v>
      </c>
      <c r="M288">
        <f t="shared" si="41"/>
        <v>0</v>
      </c>
      <c r="N288">
        <f t="shared" si="41"/>
        <v>0</v>
      </c>
      <c r="O288">
        <f t="shared" si="41"/>
        <v>0</v>
      </c>
      <c r="P288">
        <f t="shared" si="41"/>
        <v>0</v>
      </c>
      <c r="Q288">
        <f t="shared" si="41"/>
        <v>0</v>
      </c>
      <c r="R288">
        <f t="shared" si="41"/>
        <v>0</v>
      </c>
    </row>
    <row r="289" spans="2:18">
      <c r="B289">
        <f t="shared" si="42"/>
        <v>165</v>
      </c>
      <c r="C289">
        <f t="shared" si="36"/>
        <v>8253.0060606060615</v>
      </c>
      <c r="D289">
        <f t="shared" si="41"/>
        <v>9669.8545454545456</v>
      </c>
      <c r="E289">
        <f t="shared" si="41"/>
        <v>7978.4363636363632</v>
      </c>
      <c r="F289">
        <f t="shared" si="41"/>
        <v>0</v>
      </c>
      <c r="G289">
        <f t="shared" si="41"/>
        <v>1627.3818181818183</v>
      </c>
      <c r="H289">
        <f t="shared" si="41"/>
        <v>1354.8060606060606</v>
      </c>
      <c r="I289">
        <f t="shared" si="41"/>
        <v>0</v>
      </c>
      <c r="J289">
        <f t="shared" si="41"/>
        <v>0</v>
      </c>
      <c r="K289">
        <f t="shared" si="41"/>
        <v>0</v>
      </c>
      <c r="L289">
        <f t="shared" si="41"/>
        <v>0</v>
      </c>
      <c r="M289">
        <f t="shared" si="41"/>
        <v>0</v>
      </c>
      <c r="N289">
        <f t="shared" si="41"/>
        <v>0</v>
      </c>
      <c r="O289">
        <f t="shared" si="41"/>
        <v>0</v>
      </c>
      <c r="P289">
        <f t="shared" si="41"/>
        <v>0</v>
      </c>
      <c r="Q289">
        <f t="shared" si="41"/>
        <v>0</v>
      </c>
      <c r="R289">
        <f t="shared" si="41"/>
        <v>0</v>
      </c>
    </row>
    <row r="290" spans="2:18">
      <c r="B290">
        <f t="shared" si="42"/>
        <v>166</v>
      </c>
      <c r="C290">
        <f t="shared" si="36"/>
        <v>8203.2891566265062</v>
      </c>
      <c r="D290">
        <f t="shared" si="41"/>
        <v>9611.6024096385536</v>
      </c>
      <c r="E290">
        <f t="shared" si="41"/>
        <v>7930.3734939759033</v>
      </c>
      <c r="F290">
        <f t="shared" si="41"/>
        <v>0</v>
      </c>
      <c r="G290">
        <f t="shared" si="41"/>
        <v>1617.5783132530121</v>
      </c>
      <c r="H290">
        <f t="shared" si="41"/>
        <v>1346.6445783132531</v>
      </c>
      <c r="I290">
        <f t="shared" si="41"/>
        <v>0</v>
      </c>
      <c r="J290">
        <f t="shared" si="41"/>
        <v>0</v>
      </c>
      <c r="K290">
        <f t="shared" si="41"/>
        <v>0</v>
      </c>
      <c r="L290">
        <f t="shared" si="41"/>
        <v>0</v>
      </c>
      <c r="M290">
        <f t="shared" si="41"/>
        <v>0</v>
      </c>
      <c r="N290">
        <f t="shared" si="41"/>
        <v>0</v>
      </c>
      <c r="O290">
        <f t="shared" si="41"/>
        <v>0</v>
      </c>
      <c r="P290">
        <f t="shared" si="41"/>
        <v>0</v>
      </c>
      <c r="Q290">
        <f t="shared" si="41"/>
        <v>0</v>
      </c>
      <c r="R290">
        <f t="shared" si="41"/>
        <v>0</v>
      </c>
    </row>
    <row r="291" spans="2:18">
      <c r="B291">
        <f t="shared" si="42"/>
        <v>167</v>
      </c>
      <c r="C291">
        <f t="shared" si="36"/>
        <v>8154.1676646706583</v>
      </c>
      <c r="D291">
        <f t="shared" si="41"/>
        <v>9554.0479041916169</v>
      </c>
      <c r="E291">
        <f t="shared" si="41"/>
        <v>7882.8862275449101</v>
      </c>
      <c r="F291">
        <f t="shared" si="41"/>
        <v>0</v>
      </c>
      <c r="G291">
        <f t="shared" si="41"/>
        <v>1607.8922155688622</v>
      </c>
      <c r="H291">
        <f t="shared" si="41"/>
        <v>1338.5808383233532</v>
      </c>
      <c r="I291">
        <f t="shared" si="41"/>
        <v>0</v>
      </c>
      <c r="J291">
        <f t="shared" si="41"/>
        <v>0</v>
      </c>
      <c r="K291">
        <f t="shared" si="41"/>
        <v>0</v>
      </c>
      <c r="L291">
        <f t="shared" si="41"/>
        <v>0</v>
      </c>
      <c r="M291">
        <f t="shared" si="41"/>
        <v>0</v>
      </c>
      <c r="N291">
        <f t="shared" si="41"/>
        <v>0</v>
      </c>
      <c r="O291">
        <f t="shared" si="41"/>
        <v>0</v>
      </c>
      <c r="P291">
        <f t="shared" si="41"/>
        <v>0</v>
      </c>
      <c r="Q291">
        <f t="shared" si="41"/>
        <v>0</v>
      </c>
      <c r="R291">
        <f t="shared" ref="D291:R307" si="43">R$125/$B291</f>
        <v>0</v>
      </c>
    </row>
    <row r="292" spans="2:18">
      <c r="B292">
        <f t="shared" si="42"/>
        <v>168</v>
      </c>
      <c r="C292">
        <f t="shared" si="36"/>
        <v>8105.6309523809523</v>
      </c>
      <c r="D292">
        <f t="shared" si="43"/>
        <v>9497.1785714285706</v>
      </c>
      <c r="E292">
        <f t="shared" si="43"/>
        <v>7835.9642857142853</v>
      </c>
      <c r="F292">
        <f t="shared" si="43"/>
        <v>0</v>
      </c>
      <c r="G292">
        <f t="shared" si="43"/>
        <v>1598.3214285714287</v>
      </c>
      <c r="H292">
        <f t="shared" si="43"/>
        <v>1330.6130952380952</v>
      </c>
      <c r="I292">
        <f t="shared" si="43"/>
        <v>0</v>
      </c>
      <c r="J292">
        <f t="shared" si="43"/>
        <v>0</v>
      </c>
      <c r="K292">
        <f t="shared" si="43"/>
        <v>0</v>
      </c>
      <c r="L292">
        <f t="shared" si="43"/>
        <v>0</v>
      </c>
      <c r="M292">
        <f t="shared" si="43"/>
        <v>0</v>
      </c>
      <c r="N292">
        <f t="shared" si="43"/>
        <v>0</v>
      </c>
      <c r="O292">
        <f t="shared" si="43"/>
        <v>0</v>
      </c>
      <c r="P292">
        <f t="shared" si="43"/>
        <v>0</v>
      </c>
      <c r="Q292">
        <f t="shared" si="43"/>
        <v>0</v>
      </c>
      <c r="R292">
        <f t="shared" si="43"/>
        <v>0</v>
      </c>
    </row>
    <row r="293" spans="2:18">
      <c r="B293">
        <f t="shared" si="42"/>
        <v>169</v>
      </c>
      <c r="C293">
        <f t="shared" si="36"/>
        <v>8057.6686390532541</v>
      </c>
      <c r="D293">
        <f t="shared" si="43"/>
        <v>9440.9822485207096</v>
      </c>
      <c r="E293">
        <f t="shared" si="43"/>
        <v>7789.5976331360944</v>
      </c>
      <c r="F293">
        <f t="shared" si="43"/>
        <v>0</v>
      </c>
      <c r="G293">
        <f t="shared" si="43"/>
        <v>1588.8639053254437</v>
      </c>
      <c r="H293">
        <f t="shared" si="43"/>
        <v>1322.7396449704142</v>
      </c>
      <c r="I293">
        <f t="shared" si="43"/>
        <v>0</v>
      </c>
      <c r="J293">
        <f t="shared" si="43"/>
        <v>0</v>
      </c>
      <c r="K293">
        <f t="shared" si="43"/>
        <v>0</v>
      </c>
      <c r="L293">
        <f t="shared" si="43"/>
        <v>0</v>
      </c>
      <c r="M293">
        <f t="shared" si="43"/>
        <v>0</v>
      </c>
      <c r="N293">
        <f t="shared" si="43"/>
        <v>0</v>
      </c>
      <c r="O293">
        <f t="shared" si="43"/>
        <v>0</v>
      </c>
      <c r="P293">
        <f t="shared" si="43"/>
        <v>0</v>
      </c>
      <c r="Q293">
        <f t="shared" si="43"/>
        <v>0</v>
      </c>
      <c r="R293">
        <f t="shared" si="43"/>
        <v>0</v>
      </c>
    </row>
    <row r="294" spans="2:18">
      <c r="B294">
        <f t="shared" si="42"/>
        <v>170</v>
      </c>
      <c r="C294">
        <f t="shared" si="36"/>
        <v>8010.2705882352939</v>
      </c>
      <c r="D294">
        <f t="shared" si="43"/>
        <v>9385.447058823529</v>
      </c>
      <c r="E294">
        <f t="shared" si="43"/>
        <v>7743.7764705882355</v>
      </c>
      <c r="F294">
        <f t="shared" si="43"/>
        <v>0</v>
      </c>
      <c r="G294">
        <f t="shared" si="43"/>
        <v>1579.5176470588235</v>
      </c>
      <c r="H294">
        <f t="shared" si="43"/>
        <v>1314.9588235294118</v>
      </c>
      <c r="I294">
        <f t="shared" si="43"/>
        <v>0</v>
      </c>
      <c r="J294">
        <f t="shared" si="43"/>
        <v>0</v>
      </c>
      <c r="K294">
        <f t="shared" si="43"/>
        <v>0</v>
      </c>
      <c r="L294">
        <f t="shared" si="43"/>
        <v>0</v>
      </c>
      <c r="M294">
        <f t="shared" si="43"/>
        <v>0</v>
      </c>
      <c r="N294">
        <f t="shared" si="43"/>
        <v>0</v>
      </c>
      <c r="O294">
        <f t="shared" si="43"/>
        <v>0</v>
      </c>
      <c r="P294">
        <f t="shared" si="43"/>
        <v>0</v>
      </c>
      <c r="Q294">
        <f t="shared" si="43"/>
        <v>0</v>
      </c>
      <c r="R294">
        <f t="shared" si="43"/>
        <v>0</v>
      </c>
    </row>
    <row r="295" spans="2:18">
      <c r="B295">
        <f t="shared" si="42"/>
        <v>171</v>
      </c>
      <c r="C295">
        <f t="shared" si="36"/>
        <v>7963.4269005847955</v>
      </c>
      <c r="D295">
        <f t="shared" si="43"/>
        <v>9330.561403508771</v>
      </c>
      <c r="E295">
        <f t="shared" si="43"/>
        <v>7698.4912280701756</v>
      </c>
      <c r="F295">
        <f t="shared" si="43"/>
        <v>0</v>
      </c>
      <c r="G295">
        <f t="shared" si="43"/>
        <v>1570.280701754386</v>
      </c>
      <c r="H295">
        <f t="shared" si="43"/>
        <v>1307.2690058479532</v>
      </c>
      <c r="I295">
        <f t="shared" si="43"/>
        <v>0</v>
      </c>
      <c r="J295">
        <f t="shared" si="43"/>
        <v>0</v>
      </c>
      <c r="K295">
        <f t="shared" si="43"/>
        <v>0</v>
      </c>
      <c r="L295">
        <f t="shared" si="43"/>
        <v>0</v>
      </c>
      <c r="M295">
        <f t="shared" si="43"/>
        <v>0</v>
      </c>
      <c r="N295">
        <f t="shared" si="43"/>
        <v>0</v>
      </c>
      <c r="O295">
        <f t="shared" si="43"/>
        <v>0</v>
      </c>
      <c r="P295">
        <f t="shared" si="43"/>
        <v>0</v>
      </c>
      <c r="Q295">
        <f t="shared" si="43"/>
        <v>0</v>
      </c>
      <c r="R295">
        <f t="shared" si="43"/>
        <v>0</v>
      </c>
    </row>
    <row r="296" spans="2:18">
      <c r="B296">
        <f t="shared" si="42"/>
        <v>172</v>
      </c>
      <c r="C296">
        <f t="shared" si="36"/>
        <v>7917.1279069767443</v>
      </c>
      <c r="D296">
        <f t="shared" si="43"/>
        <v>9276.3139534883721</v>
      </c>
      <c r="E296">
        <f t="shared" si="43"/>
        <v>7653.7325581395353</v>
      </c>
      <c r="F296">
        <f t="shared" si="43"/>
        <v>0</v>
      </c>
      <c r="G296">
        <f t="shared" si="43"/>
        <v>1561.1511627906978</v>
      </c>
      <c r="H296">
        <f t="shared" si="43"/>
        <v>1299.6686046511627</v>
      </c>
      <c r="I296">
        <f t="shared" si="43"/>
        <v>0</v>
      </c>
      <c r="J296">
        <f t="shared" si="43"/>
        <v>0</v>
      </c>
      <c r="K296">
        <f t="shared" si="43"/>
        <v>0</v>
      </c>
      <c r="L296">
        <f t="shared" si="43"/>
        <v>0</v>
      </c>
      <c r="M296">
        <f t="shared" si="43"/>
        <v>0</v>
      </c>
      <c r="N296">
        <f t="shared" si="43"/>
        <v>0</v>
      </c>
      <c r="O296">
        <f t="shared" si="43"/>
        <v>0</v>
      </c>
      <c r="P296">
        <f t="shared" si="43"/>
        <v>0</v>
      </c>
      <c r="Q296">
        <f t="shared" si="43"/>
        <v>0</v>
      </c>
      <c r="R296">
        <f t="shared" si="43"/>
        <v>0</v>
      </c>
    </row>
    <row r="297" spans="2:18">
      <c r="B297">
        <f t="shared" si="42"/>
        <v>173</v>
      </c>
      <c r="C297">
        <f t="shared" si="36"/>
        <v>7871.3641618497113</v>
      </c>
      <c r="D297">
        <f t="shared" si="43"/>
        <v>9222.6936416184963</v>
      </c>
      <c r="E297">
        <f t="shared" si="43"/>
        <v>7609.4913294797689</v>
      </c>
      <c r="F297">
        <f t="shared" si="43"/>
        <v>0</v>
      </c>
      <c r="G297">
        <f t="shared" si="43"/>
        <v>1552.1271676300578</v>
      </c>
      <c r="H297">
        <f t="shared" si="43"/>
        <v>1292.1560693641618</v>
      </c>
      <c r="I297">
        <f t="shared" si="43"/>
        <v>0</v>
      </c>
      <c r="J297">
        <f t="shared" si="43"/>
        <v>0</v>
      </c>
      <c r="K297">
        <f t="shared" si="43"/>
        <v>0</v>
      </c>
      <c r="L297">
        <f t="shared" si="43"/>
        <v>0</v>
      </c>
      <c r="M297">
        <f t="shared" si="43"/>
        <v>0</v>
      </c>
      <c r="N297">
        <f t="shared" si="43"/>
        <v>0</v>
      </c>
      <c r="O297">
        <f t="shared" si="43"/>
        <v>0</v>
      </c>
      <c r="P297">
        <f t="shared" si="43"/>
        <v>0</v>
      </c>
      <c r="Q297">
        <f t="shared" si="43"/>
        <v>0</v>
      </c>
      <c r="R297">
        <f t="shared" si="43"/>
        <v>0</v>
      </c>
    </row>
    <row r="298" spans="2:18">
      <c r="B298">
        <f t="shared" si="42"/>
        <v>174</v>
      </c>
      <c r="C298">
        <f t="shared" si="36"/>
        <v>7826.1264367816093</v>
      </c>
      <c r="D298">
        <f t="shared" si="43"/>
        <v>9169.689655172413</v>
      </c>
      <c r="E298">
        <f t="shared" si="43"/>
        <v>7565.7586206896549</v>
      </c>
      <c r="F298">
        <f t="shared" si="43"/>
        <v>0</v>
      </c>
      <c r="G298">
        <f t="shared" si="43"/>
        <v>1543.2068965517242</v>
      </c>
      <c r="H298">
        <f t="shared" si="43"/>
        <v>1284.7298850574712</v>
      </c>
      <c r="I298">
        <f t="shared" si="43"/>
        <v>0</v>
      </c>
      <c r="J298">
        <f t="shared" si="43"/>
        <v>0</v>
      </c>
      <c r="K298">
        <f t="shared" si="43"/>
        <v>0</v>
      </c>
      <c r="L298">
        <f t="shared" si="43"/>
        <v>0</v>
      </c>
      <c r="M298">
        <f t="shared" si="43"/>
        <v>0</v>
      </c>
      <c r="N298">
        <f t="shared" si="43"/>
        <v>0</v>
      </c>
      <c r="O298">
        <f t="shared" si="43"/>
        <v>0</v>
      </c>
      <c r="P298">
        <f t="shared" si="43"/>
        <v>0</v>
      </c>
      <c r="Q298">
        <f t="shared" si="43"/>
        <v>0</v>
      </c>
      <c r="R298">
        <f t="shared" si="43"/>
        <v>0</v>
      </c>
    </row>
    <row r="299" spans="2:18">
      <c r="B299">
        <f t="shared" si="42"/>
        <v>175</v>
      </c>
      <c r="C299">
        <f t="shared" si="36"/>
        <v>7781.4057142857146</v>
      </c>
      <c r="D299">
        <f t="shared" si="43"/>
        <v>9117.2914285714287</v>
      </c>
      <c r="E299">
        <f t="shared" si="43"/>
        <v>7522.5257142857145</v>
      </c>
      <c r="F299">
        <f t="shared" si="43"/>
        <v>0</v>
      </c>
      <c r="G299">
        <f t="shared" si="43"/>
        <v>1534.3885714285714</v>
      </c>
      <c r="H299">
        <f t="shared" si="43"/>
        <v>1277.3885714285714</v>
      </c>
      <c r="I299">
        <f t="shared" si="43"/>
        <v>0</v>
      </c>
      <c r="J299">
        <f t="shared" si="43"/>
        <v>0</v>
      </c>
      <c r="K299">
        <f t="shared" si="43"/>
        <v>0</v>
      </c>
      <c r="L299">
        <f t="shared" si="43"/>
        <v>0</v>
      </c>
      <c r="M299">
        <f t="shared" si="43"/>
        <v>0</v>
      </c>
      <c r="N299">
        <f t="shared" si="43"/>
        <v>0</v>
      </c>
      <c r="O299">
        <f t="shared" si="43"/>
        <v>0</v>
      </c>
      <c r="P299">
        <f t="shared" si="43"/>
        <v>0</v>
      </c>
      <c r="Q299">
        <f t="shared" si="43"/>
        <v>0</v>
      </c>
      <c r="R299">
        <f t="shared" si="43"/>
        <v>0</v>
      </c>
    </row>
    <row r="300" spans="2:18">
      <c r="B300">
        <f t="shared" si="42"/>
        <v>176</v>
      </c>
      <c r="C300">
        <f t="shared" si="36"/>
        <v>7737.193181818182</v>
      </c>
      <c r="D300">
        <f t="shared" si="43"/>
        <v>9065.488636363636</v>
      </c>
      <c r="E300">
        <f t="shared" si="43"/>
        <v>7479.784090909091</v>
      </c>
      <c r="F300">
        <f t="shared" si="43"/>
        <v>0</v>
      </c>
      <c r="G300">
        <f t="shared" si="43"/>
        <v>1525.6704545454545</v>
      </c>
      <c r="H300">
        <f t="shared" si="43"/>
        <v>1270.1306818181818</v>
      </c>
      <c r="I300">
        <f t="shared" si="43"/>
        <v>0</v>
      </c>
      <c r="J300">
        <f t="shared" si="43"/>
        <v>0</v>
      </c>
      <c r="K300">
        <f t="shared" si="43"/>
        <v>0</v>
      </c>
      <c r="L300">
        <f t="shared" si="43"/>
        <v>0</v>
      </c>
      <c r="M300">
        <f t="shared" si="43"/>
        <v>0</v>
      </c>
      <c r="N300">
        <f t="shared" si="43"/>
        <v>0</v>
      </c>
      <c r="O300">
        <f t="shared" si="43"/>
        <v>0</v>
      </c>
      <c r="P300">
        <f t="shared" si="43"/>
        <v>0</v>
      </c>
      <c r="Q300">
        <f t="shared" si="43"/>
        <v>0</v>
      </c>
      <c r="R300">
        <f t="shared" si="43"/>
        <v>0</v>
      </c>
    </row>
    <row r="301" spans="2:18">
      <c r="B301">
        <f t="shared" si="42"/>
        <v>177</v>
      </c>
      <c r="C301">
        <f t="shared" ref="C301:C307" si="44">C$125/$B301</f>
        <v>7693.4802259887001</v>
      </c>
      <c r="D301">
        <f t="shared" si="43"/>
        <v>9014.2711864406774</v>
      </c>
      <c r="E301">
        <f t="shared" si="43"/>
        <v>7437.5254237288136</v>
      </c>
      <c r="F301">
        <f t="shared" si="43"/>
        <v>0</v>
      </c>
      <c r="G301">
        <f t="shared" si="43"/>
        <v>1517.050847457627</v>
      </c>
      <c r="H301">
        <f t="shared" si="43"/>
        <v>1262.9548022598869</v>
      </c>
      <c r="I301">
        <f t="shared" si="43"/>
        <v>0</v>
      </c>
      <c r="J301">
        <f t="shared" si="43"/>
        <v>0</v>
      </c>
      <c r="K301">
        <f t="shared" si="43"/>
        <v>0</v>
      </c>
      <c r="L301">
        <f t="shared" si="43"/>
        <v>0</v>
      </c>
      <c r="M301">
        <f t="shared" si="43"/>
        <v>0</v>
      </c>
      <c r="N301">
        <f t="shared" si="43"/>
        <v>0</v>
      </c>
      <c r="O301">
        <f t="shared" si="43"/>
        <v>0</v>
      </c>
      <c r="P301">
        <f t="shared" si="43"/>
        <v>0</v>
      </c>
      <c r="Q301">
        <f t="shared" si="43"/>
        <v>0</v>
      </c>
      <c r="R301">
        <f t="shared" si="43"/>
        <v>0</v>
      </c>
    </row>
    <row r="302" spans="2:18">
      <c r="B302">
        <f t="shared" si="42"/>
        <v>178</v>
      </c>
      <c r="C302">
        <f t="shared" si="44"/>
        <v>7650.2584269662921</v>
      </c>
      <c r="D302">
        <f t="shared" si="43"/>
        <v>8963.6292134831456</v>
      </c>
      <c r="E302">
        <f t="shared" si="43"/>
        <v>7395.7415730337079</v>
      </c>
      <c r="F302">
        <f t="shared" si="43"/>
        <v>0</v>
      </c>
      <c r="G302">
        <f t="shared" si="43"/>
        <v>1508.5280898876404</v>
      </c>
      <c r="H302">
        <f t="shared" si="43"/>
        <v>1255.8595505617977</v>
      </c>
      <c r="I302">
        <f t="shared" si="43"/>
        <v>0</v>
      </c>
      <c r="J302">
        <f t="shared" si="43"/>
        <v>0</v>
      </c>
      <c r="K302">
        <f t="shared" si="43"/>
        <v>0</v>
      </c>
      <c r="L302">
        <f t="shared" si="43"/>
        <v>0</v>
      </c>
      <c r="M302">
        <f t="shared" si="43"/>
        <v>0</v>
      </c>
      <c r="N302">
        <f t="shared" si="43"/>
        <v>0</v>
      </c>
      <c r="O302">
        <f t="shared" si="43"/>
        <v>0</v>
      </c>
      <c r="P302">
        <f t="shared" si="43"/>
        <v>0</v>
      </c>
      <c r="Q302">
        <f t="shared" si="43"/>
        <v>0</v>
      </c>
      <c r="R302">
        <f t="shared" si="43"/>
        <v>0</v>
      </c>
    </row>
    <row r="303" spans="2:18">
      <c r="B303">
        <f t="shared" si="42"/>
        <v>179</v>
      </c>
      <c r="C303">
        <f t="shared" si="44"/>
        <v>7607.519553072626</v>
      </c>
      <c r="D303">
        <f t="shared" si="43"/>
        <v>8913.5530726256984</v>
      </c>
      <c r="E303">
        <f t="shared" si="43"/>
        <v>7354.4245810055863</v>
      </c>
      <c r="F303">
        <f t="shared" si="43"/>
        <v>0</v>
      </c>
      <c r="G303">
        <f t="shared" si="43"/>
        <v>1500.1005586592178</v>
      </c>
      <c r="H303">
        <f t="shared" si="43"/>
        <v>1248.8435754189943</v>
      </c>
      <c r="I303">
        <f t="shared" si="43"/>
        <v>0</v>
      </c>
      <c r="J303">
        <f t="shared" si="43"/>
        <v>0</v>
      </c>
      <c r="K303">
        <f t="shared" si="43"/>
        <v>0</v>
      </c>
      <c r="L303">
        <f t="shared" si="43"/>
        <v>0</v>
      </c>
      <c r="M303">
        <f t="shared" si="43"/>
        <v>0</v>
      </c>
      <c r="N303">
        <f t="shared" si="43"/>
        <v>0</v>
      </c>
      <c r="O303">
        <f t="shared" si="43"/>
        <v>0</v>
      </c>
      <c r="P303">
        <f t="shared" si="43"/>
        <v>0</v>
      </c>
      <c r="Q303">
        <f t="shared" si="43"/>
        <v>0</v>
      </c>
      <c r="R303">
        <f t="shared" si="43"/>
        <v>0</v>
      </c>
    </row>
    <row r="304" spans="2:18">
      <c r="B304">
        <f t="shared" si="42"/>
        <v>180</v>
      </c>
      <c r="C304">
        <f t="shared" si="44"/>
        <v>7565.2555555555555</v>
      </c>
      <c r="D304">
        <f t="shared" si="43"/>
        <v>8864.0333333333328</v>
      </c>
      <c r="E304">
        <f t="shared" si="43"/>
        <v>7313.5666666666666</v>
      </c>
      <c r="F304">
        <f t="shared" si="43"/>
        <v>0</v>
      </c>
      <c r="G304">
        <f t="shared" si="43"/>
        <v>1491.7666666666667</v>
      </c>
      <c r="H304">
        <f t="shared" si="43"/>
        <v>1241.9055555555556</v>
      </c>
      <c r="I304">
        <f t="shared" si="43"/>
        <v>0</v>
      </c>
      <c r="J304">
        <f t="shared" si="43"/>
        <v>0</v>
      </c>
      <c r="K304">
        <f t="shared" si="43"/>
        <v>0</v>
      </c>
      <c r="L304">
        <f t="shared" si="43"/>
        <v>0</v>
      </c>
      <c r="M304">
        <f t="shared" si="43"/>
        <v>0</v>
      </c>
      <c r="N304">
        <f t="shared" si="43"/>
        <v>0</v>
      </c>
      <c r="O304">
        <f t="shared" si="43"/>
        <v>0</v>
      </c>
      <c r="P304">
        <f t="shared" si="43"/>
        <v>0</v>
      </c>
      <c r="Q304">
        <f t="shared" si="43"/>
        <v>0</v>
      </c>
      <c r="R304">
        <f t="shared" si="43"/>
        <v>0</v>
      </c>
    </row>
    <row r="305" spans="2:18">
      <c r="B305">
        <f t="shared" si="42"/>
        <v>181</v>
      </c>
      <c r="C305">
        <f t="shared" si="44"/>
        <v>7523.4585635359117</v>
      </c>
      <c r="D305">
        <f t="shared" si="43"/>
        <v>8815.0607734806636</v>
      </c>
      <c r="E305">
        <f t="shared" si="43"/>
        <v>7273.1602209944749</v>
      </c>
      <c r="F305">
        <f t="shared" si="43"/>
        <v>0</v>
      </c>
      <c r="G305">
        <f t="shared" si="43"/>
        <v>1483.5248618784531</v>
      </c>
      <c r="H305">
        <f t="shared" si="43"/>
        <v>1235.0441988950276</v>
      </c>
      <c r="I305">
        <f t="shared" si="43"/>
        <v>0</v>
      </c>
      <c r="J305">
        <f t="shared" si="43"/>
        <v>0</v>
      </c>
      <c r="K305">
        <f t="shared" si="43"/>
        <v>0</v>
      </c>
      <c r="L305">
        <f t="shared" si="43"/>
        <v>0</v>
      </c>
      <c r="M305">
        <f t="shared" si="43"/>
        <v>0</v>
      </c>
      <c r="N305">
        <f t="shared" si="43"/>
        <v>0</v>
      </c>
      <c r="O305">
        <f t="shared" si="43"/>
        <v>0</v>
      </c>
      <c r="P305">
        <f t="shared" si="43"/>
        <v>0</v>
      </c>
      <c r="Q305">
        <f t="shared" si="43"/>
        <v>0</v>
      </c>
      <c r="R305">
        <f t="shared" si="43"/>
        <v>0</v>
      </c>
    </row>
    <row r="306" spans="2:18">
      <c r="B306">
        <f t="shared" si="42"/>
        <v>182</v>
      </c>
      <c r="C306">
        <f t="shared" si="44"/>
        <v>7482.1208791208792</v>
      </c>
      <c r="D306">
        <f t="shared" si="43"/>
        <v>8766.6263736263736</v>
      </c>
      <c r="E306">
        <f t="shared" si="43"/>
        <v>7233.197802197802</v>
      </c>
      <c r="F306">
        <f t="shared" si="43"/>
        <v>0</v>
      </c>
      <c r="G306">
        <f t="shared" si="43"/>
        <v>1475.3736263736264</v>
      </c>
      <c r="H306">
        <f t="shared" si="43"/>
        <v>1228.2582417582419</v>
      </c>
      <c r="I306">
        <f t="shared" si="43"/>
        <v>0</v>
      </c>
      <c r="J306">
        <f t="shared" si="43"/>
        <v>0</v>
      </c>
      <c r="K306">
        <f t="shared" si="43"/>
        <v>0</v>
      </c>
      <c r="L306">
        <f t="shared" si="43"/>
        <v>0</v>
      </c>
      <c r="M306">
        <f t="shared" si="43"/>
        <v>0</v>
      </c>
      <c r="N306">
        <f t="shared" si="43"/>
        <v>0</v>
      </c>
      <c r="O306">
        <f t="shared" si="43"/>
        <v>0</v>
      </c>
      <c r="P306">
        <f t="shared" si="43"/>
        <v>0</v>
      </c>
      <c r="Q306">
        <f t="shared" si="43"/>
        <v>0</v>
      </c>
      <c r="R306">
        <f t="shared" si="43"/>
        <v>0</v>
      </c>
    </row>
    <row r="307" spans="2:18">
      <c r="B307">
        <f t="shared" si="42"/>
        <v>183</v>
      </c>
      <c r="C307">
        <f t="shared" si="44"/>
        <v>7441.2349726775956</v>
      </c>
      <c r="D307">
        <f t="shared" si="43"/>
        <v>8718.7213114754104</v>
      </c>
      <c r="E307">
        <f t="shared" si="43"/>
        <v>7193.6721311475412</v>
      </c>
      <c r="F307">
        <f t="shared" si="43"/>
        <v>0</v>
      </c>
      <c r="G307">
        <f t="shared" si="43"/>
        <v>1467.311475409836</v>
      </c>
      <c r="H307">
        <f t="shared" si="43"/>
        <v>1221.5464480874316</v>
      </c>
      <c r="I307">
        <f t="shared" si="43"/>
        <v>0</v>
      </c>
      <c r="J307">
        <f t="shared" si="43"/>
        <v>0</v>
      </c>
      <c r="K307">
        <f t="shared" si="43"/>
        <v>0</v>
      </c>
      <c r="L307">
        <f t="shared" si="43"/>
        <v>0</v>
      </c>
      <c r="M307">
        <f t="shared" si="43"/>
        <v>0</v>
      </c>
      <c r="N307">
        <f t="shared" si="43"/>
        <v>0</v>
      </c>
      <c r="O307">
        <f t="shared" si="43"/>
        <v>0</v>
      </c>
      <c r="P307">
        <f t="shared" si="43"/>
        <v>0</v>
      </c>
      <c r="Q307">
        <f t="shared" si="43"/>
        <v>0</v>
      </c>
      <c r="R307">
        <f t="shared" si="4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C7EE-CC4E-CA49-ABAD-AC185D1F2D3E}">
  <dimension ref="A1:P50"/>
  <sheetViews>
    <sheetView zoomScale="255" zoomScaleNormal="199" workbookViewId="0">
      <selection activeCell="P1" sqref="P1"/>
    </sheetView>
  </sheetViews>
  <sheetFormatPr baseColWidth="10" defaultRowHeight="15"/>
  <sheetData>
    <row r="1" spans="1:16">
      <c r="A1" t="s">
        <v>72</v>
      </c>
      <c r="B1" t="s">
        <v>73</v>
      </c>
      <c r="C1" t="s">
        <v>74</v>
      </c>
      <c r="D1" t="s">
        <v>57</v>
      </c>
      <c r="E1" t="s">
        <v>56</v>
      </c>
      <c r="F1" t="s">
        <v>58</v>
      </c>
      <c r="G1" t="s">
        <v>60</v>
      </c>
      <c r="H1" t="s">
        <v>184</v>
      </c>
      <c r="I1" t="s">
        <v>59</v>
      </c>
      <c r="J1" t="s">
        <v>64</v>
      </c>
      <c r="K1" t="s">
        <v>185</v>
      </c>
      <c r="L1" t="s">
        <v>186</v>
      </c>
      <c r="M1" t="s">
        <v>187</v>
      </c>
      <c r="N1" t="s">
        <v>69</v>
      </c>
      <c r="O1" t="s">
        <v>62</v>
      </c>
      <c r="P1" t="s">
        <v>66</v>
      </c>
    </row>
    <row r="2" spans="1:16">
      <c r="A2" t="s">
        <v>75</v>
      </c>
      <c r="B2" t="s">
        <v>76</v>
      </c>
      <c r="C2">
        <v>99274</v>
      </c>
      <c r="D2">
        <v>37009</v>
      </c>
      <c r="E2">
        <v>28872</v>
      </c>
      <c r="F2">
        <v>16466</v>
      </c>
      <c r="G2">
        <v>5590</v>
      </c>
      <c r="H2">
        <v>1396</v>
      </c>
      <c r="I2">
        <v>9084</v>
      </c>
      <c r="J2">
        <v>411</v>
      </c>
      <c r="K2">
        <v>292</v>
      </c>
      <c r="N2">
        <v>154</v>
      </c>
    </row>
    <row r="3" spans="1:16">
      <c r="A3" t="s">
        <v>77</v>
      </c>
      <c r="B3" t="s">
        <v>78</v>
      </c>
      <c r="C3">
        <v>87787</v>
      </c>
      <c r="D3">
        <v>34557</v>
      </c>
      <c r="E3">
        <v>26093</v>
      </c>
      <c r="F3">
        <v>15982</v>
      </c>
      <c r="G3">
        <v>3540</v>
      </c>
      <c r="H3">
        <v>955</v>
      </c>
      <c r="I3">
        <v>6029</v>
      </c>
      <c r="J3">
        <v>328</v>
      </c>
      <c r="K3">
        <v>197</v>
      </c>
      <c r="N3">
        <v>106</v>
      </c>
    </row>
    <row r="4" spans="1:16">
      <c r="A4" t="s">
        <v>79</v>
      </c>
      <c r="B4" t="s">
        <v>80</v>
      </c>
      <c r="C4">
        <v>85909</v>
      </c>
      <c r="D4">
        <v>28727</v>
      </c>
      <c r="E4">
        <v>21602</v>
      </c>
      <c r="F4">
        <v>14077</v>
      </c>
      <c r="G4">
        <v>7105</v>
      </c>
      <c r="H4">
        <v>1883</v>
      </c>
      <c r="I4">
        <v>11233</v>
      </c>
      <c r="J4">
        <v>548</v>
      </c>
      <c r="K4">
        <v>419</v>
      </c>
      <c r="L4">
        <v>315</v>
      </c>
    </row>
    <row r="5" spans="1:16">
      <c r="A5" t="s">
        <v>81</v>
      </c>
      <c r="B5" t="s">
        <v>82</v>
      </c>
      <c r="C5">
        <v>68499</v>
      </c>
      <c r="D5">
        <v>21777</v>
      </c>
      <c r="E5">
        <v>19637</v>
      </c>
      <c r="F5">
        <v>13172</v>
      </c>
      <c r="G5">
        <v>4869</v>
      </c>
      <c r="H5">
        <v>1269</v>
      </c>
      <c r="I5">
        <v>6871</v>
      </c>
      <c r="J5">
        <v>411</v>
      </c>
      <c r="K5">
        <v>382</v>
      </c>
      <c r="L5">
        <v>111</v>
      </c>
    </row>
    <row r="6" spans="1:16">
      <c r="A6" t="s">
        <v>83</v>
      </c>
      <c r="B6" t="s">
        <v>84</v>
      </c>
      <c r="C6">
        <v>72125</v>
      </c>
      <c r="D6">
        <v>27407</v>
      </c>
      <c r="E6">
        <v>16817</v>
      </c>
      <c r="F6">
        <v>16159</v>
      </c>
      <c r="G6">
        <v>4758</v>
      </c>
      <c r="H6">
        <v>926</v>
      </c>
      <c r="I6">
        <v>5412</v>
      </c>
      <c r="J6">
        <v>267</v>
      </c>
      <c r="K6">
        <v>260</v>
      </c>
      <c r="L6">
        <v>119</v>
      </c>
    </row>
    <row r="7" spans="1:16">
      <c r="A7" t="s">
        <v>85</v>
      </c>
      <c r="B7" t="s">
        <v>86</v>
      </c>
      <c r="C7">
        <v>85279</v>
      </c>
      <c r="D7">
        <v>30898</v>
      </c>
      <c r="E7">
        <v>23522</v>
      </c>
      <c r="F7">
        <v>18266</v>
      </c>
      <c r="G7">
        <v>4461</v>
      </c>
      <c r="H7">
        <v>1142</v>
      </c>
      <c r="I7">
        <v>6138</v>
      </c>
      <c r="J7">
        <v>371</v>
      </c>
      <c r="K7">
        <v>266</v>
      </c>
      <c r="L7">
        <v>215</v>
      </c>
    </row>
    <row r="8" spans="1:16">
      <c r="A8" t="s">
        <v>87</v>
      </c>
      <c r="B8" t="s">
        <v>88</v>
      </c>
      <c r="C8">
        <v>138728</v>
      </c>
      <c r="D8">
        <v>64232</v>
      </c>
      <c r="E8">
        <v>24416</v>
      </c>
      <c r="F8">
        <v>21454</v>
      </c>
      <c r="G8">
        <v>10545</v>
      </c>
      <c r="H8">
        <v>2204</v>
      </c>
      <c r="I8">
        <v>14642</v>
      </c>
      <c r="J8">
        <v>661</v>
      </c>
      <c r="K8">
        <v>574</v>
      </c>
    </row>
    <row r="9" spans="1:16">
      <c r="A9" t="s">
        <v>89</v>
      </c>
      <c r="B9" t="s">
        <v>90</v>
      </c>
      <c r="C9">
        <v>142608</v>
      </c>
      <c r="D9">
        <v>72307</v>
      </c>
      <c r="E9">
        <v>23217</v>
      </c>
      <c r="F9">
        <v>22976</v>
      </c>
      <c r="G9">
        <v>8926</v>
      </c>
      <c r="H9">
        <v>1824</v>
      </c>
      <c r="I9">
        <v>12211</v>
      </c>
      <c r="J9">
        <v>596</v>
      </c>
      <c r="K9">
        <v>551</v>
      </c>
    </row>
    <row r="10" spans="1:16">
      <c r="A10" t="s">
        <v>91</v>
      </c>
      <c r="B10" t="s">
        <v>92</v>
      </c>
      <c r="C10">
        <v>157299</v>
      </c>
      <c r="D10">
        <v>71693</v>
      </c>
      <c r="E10">
        <v>30382</v>
      </c>
      <c r="F10">
        <v>25571</v>
      </c>
      <c r="G10">
        <v>10028</v>
      </c>
      <c r="H10">
        <v>2247</v>
      </c>
      <c r="I10">
        <v>15786</v>
      </c>
      <c r="J10">
        <v>801</v>
      </c>
      <c r="K10">
        <v>791</v>
      </c>
    </row>
    <row r="11" spans="1:16">
      <c r="A11" t="s">
        <v>93</v>
      </c>
      <c r="B11" t="s">
        <v>94</v>
      </c>
      <c r="C11">
        <v>192157</v>
      </c>
      <c r="D11">
        <v>76469</v>
      </c>
      <c r="E11">
        <v>38740</v>
      </c>
      <c r="F11">
        <v>28950</v>
      </c>
      <c r="G11">
        <v>16476</v>
      </c>
      <c r="H11">
        <v>3747</v>
      </c>
      <c r="I11">
        <v>25691</v>
      </c>
      <c r="J11">
        <v>1094</v>
      </c>
      <c r="K11">
        <v>990</v>
      </c>
    </row>
    <row r="12" spans="1:16">
      <c r="A12" t="s">
        <v>95</v>
      </c>
      <c r="B12" t="s">
        <v>96</v>
      </c>
      <c r="C12">
        <v>122953</v>
      </c>
      <c r="D12">
        <v>48568</v>
      </c>
      <c r="E12">
        <v>27673</v>
      </c>
      <c r="F12">
        <v>24190</v>
      </c>
      <c r="G12">
        <v>7967</v>
      </c>
      <c r="H12">
        <v>2120</v>
      </c>
      <c r="I12">
        <v>11110</v>
      </c>
      <c r="J12">
        <v>726</v>
      </c>
      <c r="K12">
        <v>599</v>
      </c>
    </row>
    <row r="13" spans="1:16">
      <c r="A13" t="s">
        <v>97</v>
      </c>
      <c r="B13" t="s">
        <v>98</v>
      </c>
      <c r="C13">
        <v>156819</v>
      </c>
      <c r="D13">
        <v>56373</v>
      </c>
      <c r="E13">
        <v>32309</v>
      </c>
      <c r="F13">
        <v>23223</v>
      </c>
      <c r="G13">
        <v>17225</v>
      </c>
      <c r="H13">
        <v>3465</v>
      </c>
      <c r="I13">
        <v>22625</v>
      </c>
      <c r="J13">
        <v>839</v>
      </c>
      <c r="K13">
        <v>760</v>
      </c>
    </row>
    <row r="14" spans="1:16">
      <c r="A14" t="s">
        <v>99</v>
      </c>
      <c r="B14" t="s">
        <v>100</v>
      </c>
      <c r="C14">
        <v>116712</v>
      </c>
      <c r="D14">
        <v>45141</v>
      </c>
      <c r="E14">
        <v>27942</v>
      </c>
      <c r="F14">
        <v>22201</v>
      </c>
      <c r="G14">
        <v>7593</v>
      </c>
      <c r="H14">
        <v>2144</v>
      </c>
      <c r="I14">
        <v>10542</v>
      </c>
      <c r="J14">
        <v>630</v>
      </c>
      <c r="K14">
        <v>519</v>
      </c>
    </row>
    <row r="15" spans="1:16">
      <c r="A15" t="s">
        <v>101</v>
      </c>
      <c r="B15" t="s">
        <v>102</v>
      </c>
      <c r="C15">
        <v>179511</v>
      </c>
      <c r="D15">
        <v>49869</v>
      </c>
      <c r="E15">
        <v>49991</v>
      </c>
      <c r="F15">
        <v>27420</v>
      </c>
      <c r="G15">
        <v>15369</v>
      </c>
      <c r="H15">
        <v>3357</v>
      </c>
      <c r="I15">
        <v>31023</v>
      </c>
      <c r="J15">
        <v>1389</v>
      </c>
      <c r="K15">
        <v>1000</v>
      </c>
      <c r="P15">
        <v>93</v>
      </c>
    </row>
    <row r="16" spans="1:16">
      <c r="A16" t="s">
        <v>103</v>
      </c>
      <c r="B16" t="s">
        <v>104</v>
      </c>
      <c r="C16">
        <v>124899</v>
      </c>
      <c r="D16">
        <v>54648</v>
      </c>
      <c r="E16">
        <v>19734</v>
      </c>
      <c r="F16">
        <v>27322</v>
      </c>
      <c r="G16">
        <v>7663</v>
      </c>
      <c r="H16">
        <v>1465</v>
      </c>
      <c r="I16">
        <v>12882</v>
      </c>
      <c r="J16">
        <v>605</v>
      </c>
      <c r="K16">
        <v>554</v>
      </c>
      <c r="P16">
        <v>26</v>
      </c>
    </row>
    <row r="17" spans="1:16">
      <c r="A17" t="s">
        <v>105</v>
      </c>
      <c r="B17" t="s">
        <v>106</v>
      </c>
      <c r="C17">
        <v>209692</v>
      </c>
      <c r="D17">
        <v>77480</v>
      </c>
      <c r="E17">
        <v>43537</v>
      </c>
      <c r="F17">
        <v>40697</v>
      </c>
      <c r="G17">
        <v>15508</v>
      </c>
      <c r="H17">
        <v>3044</v>
      </c>
      <c r="I17">
        <v>27377</v>
      </c>
      <c r="J17">
        <v>1009</v>
      </c>
      <c r="K17">
        <v>982</v>
      </c>
      <c r="P17">
        <v>58</v>
      </c>
    </row>
    <row r="18" spans="1:16">
      <c r="A18" t="s">
        <v>107</v>
      </c>
      <c r="B18" t="s">
        <v>108</v>
      </c>
      <c r="C18">
        <v>151653</v>
      </c>
      <c r="D18">
        <v>53475</v>
      </c>
      <c r="E18">
        <v>38208</v>
      </c>
      <c r="F18">
        <v>25233</v>
      </c>
      <c r="G18">
        <v>10620</v>
      </c>
      <c r="H18">
        <v>2351</v>
      </c>
      <c r="I18">
        <v>20074</v>
      </c>
      <c r="J18">
        <v>856</v>
      </c>
      <c r="K18">
        <v>771</v>
      </c>
      <c r="P18">
        <v>65</v>
      </c>
    </row>
    <row r="19" spans="1:16">
      <c r="A19" t="s">
        <v>109</v>
      </c>
      <c r="B19" t="s">
        <v>110</v>
      </c>
      <c r="C19">
        <v>179341</v>
      </c>
      <c r="D19">
        <v>75139</v>
      </c>
      <c r="E19">
        <v>35703</v>
      </c>
      <c r="F19">
        <v>27201</v>
      </c>
      <c r="G19">
        <v>12693</v>
      </c>
      <c r="H19">
        <v>2234</v>
      </c>
      <c r="I19">
        <v>24627</v>
      </c>
      <c r="J19">
        <v>891</v>
      </c>
      <c r="K19">
        <v>785</v>
      </c>
      <c r="P19">
        <v>68</v>
      </c>
    </row>
    <row r="20" spans="1:16">
      <c r="A20" t="s">
        <v>111</v>
      </c>
      <c r="B20" t="s">
        <v>112</v>
      </c>
      <c r="C20">
        <v>69274</v>
      </c>
      <c r="D20">
        <v>25321</v>
      </c>
      <c r="E20">
        <v>12720</v>
      </c>
      <c r="F20">
        <v>7771</v>
      </c>
      <c r="G20">
        <v>6914</v>
      </c>
      <c r="H20">
        <v>1491</v>
      </c>
      <c r="I20">
        <v>13777</v>
      </c>
      <c r="J20">
        <v>871</v>
      </c>
      <c r="K20">
        <v>409</v>
      </c>
    </row>
    <row r="21" spans="1:16">
      <c r="A21" t="s">
        <v>113</v>
      </c>
      <c r="B21" t="s">
        <v>114</v>
      </c>
      <c r="C21">
        <v>122897</v>
      </c>
      <c r="D21">
        <v>58656</v>
      </c>
      <c r="E21">
        <v>17407</v>
      </c>
      <c r="F21">
        <v>16687</v>
      </c>
      <c r="G21">
        <v>11047</v>
      </c>
      <c r="H21">
        <v>1730</v>
      </c>
      <c r="I21">
        <v>16017</v>
      </c>
      <c r="J21">
        <v>697</v>
      </c>
      <c r="K21">
        <v>656</v>
      </c>
    </row>
    <row r="22" spans="1:16">
      <c r="A22" t="s">
        <v>115</v>
      </c>
      <c r="B22" t="s">
        <v>116</v>
      </c>
      <c r="C22">
        <v>106154</v>
      </c>
      <c r="D22">
        <v>54372</v>
      </c>
      <c r="E22">
        <v>18673</v>
      </c>
      <c r="F22">
        <v>16372</v>
      </c>
      <c r="G22">
        <v>7192</v>
      </c>
      <c r="H22">
        <v>1053</v>
      </c>
      <c r="I22">
        <v>7830</v>
      </c>
      <c r="J22">
        <v>320</v>
      </c>
      <c r="K22">
        <v>342</v>
      </c>
    </row>
    <row r="23" spans="1:16">
      <c r="A23" t="s">
        <v>117</v>
      </c>
      <c r="B23" t="s">
        <v>118</v>
      </c>
      <c r="C23">
        <v>236039</v>
      </c>
      <c r="D23">
        <v>76008</v>
      </c>
      <c r="E23">
        <v>39701</v>
      </c>
      <c r="F23">
        <v>34487</v>
      </c>
      <c r="G23">
        <v>23219</v>
      </c>
      <c r="H23">
        <v>5575</v>
      </c>
      <c r="I23">
        <v>51718</v>
      </c>
      <c r="J23">
        <v>4157</v>
      </c>
      <c r="K23">
        <v>1174</v>
      </c>
    </row>
    <row r="24" spans="1:16">
      <c r="A24" t="s">
        <v>119</v>
      </c>
      <c r="B24" t="s">
        <v>120</v>
      </c>
      <c r="C24">
        <v>165188</v>
      </c>
      <c r="D24">
        <v>79887</v>
      </c>
      <c r="E24">
        <v>22422</v>
      </c>
      <c r="F24">
        <v>35216</v>
      </c>
      <c r="G24">
        <v>9013</v>
      </c>
      <c r="H24">
        <v>1849</v>
      </c>
      <c r="I24">
        <v>15157</v>
      </c>
      <c r="J24">
        <v>1106</v>
      </c>
      <c r="K24">
        <v>538</v>
      </c>
    </row>
    <row r="25" spans="1:16">
      <c r="A25" t="s">
        <v>121</v>
      </c>
      <c r="B25" t="s">
        <v>122</v>
      </c>
      <c r="C25">
        <v>115404</v>
      </c>
      <c r="D25">
        <v>47916</v>
      </c>
      <c r="E25">
        <v>22542</v>
      </c>
      <c r="F25">
        <v>26124</v>
      </c>
      <c r="G25">
        <v>6405</v>
      </c>
      <c r="H25">
        <v>1475</v>
      </c>
      <c r="I25">
        <v>9577</v>
      </c>
      <c r="J25">
        <v>1008</v>
      </c>
      <c r="K25">
        <v>357</v>
      </c>
    </row>
    <row r="26" spans="1:16">
      <c r="A26" t="s">
        <v>123</v>
      </c>
      <c r="B26" t="s">
        <v>124</v>
      </c>
      <c r="C26">
        <v>198539</v>
      </c>
      <c r="D26">
        <v>74417</v>
      </c>
      <c r="E26">
        <v>52829</v>
      </c>
      <c r="F26">
        <v>36172</v>
      </c>
      <c r="G26">
        <v>12117</v>
      </c>
      <c r="H26">
        <v>3257</v>
      </c>
      <c r="I26">
        <v>16347</v>
      </c>
      <c r="J26">
        <v>2682</v>
      </c>
      <c r="K26">
        <v>718</v>
      </c>
    </row>
    <row r="27" spans="1:16">
      <c r="A27" t="s">
        <v>125</v>
      </c>
      <c r="B27" t="s">
        <v>126</v>
      </c>
      <c r="C27">
        <v>61289</v>
      </c>
      <c r="D27">
        <v>17590</v>
      </c>
      <c r="E27">
        <v>10357</v>
      </c>
      <c r="F27">
        <v>8188</v>
      </c>
      <c r="G27">
        <v>6878</v>
      </c>
      <c r="H27">
        <v>1706</v>
      </c>
      <c r="I27">
        <v>15387</v>
      </c>
      <c r="J27">
        <v>693</v>
      </c>
      <c r="K27">
        <v>346</v>
      </c>
      <c r="O27">
        <v>144</v>
      </c>
    </row>
    <row r="28" spans="1:16">
      <c r="A28" t="s">
        <v>127</v>
      </c>
      <c r="B28" t="s">
        <v>128</v>
      </c>
      <c r="C28">
        <v>139603</v>
      </c>
      <c r="D28">
        <v>62028</v>
      </c>
      <c r="E28">
        <v>18862</v>
      </c>
      <c r="F28">
        <v>21771</v>
      </c>
      <c r="G28">
        <v>12822</v>
      </c>
      <c r="H28">
        <v>2359</v>
      </c>
      <c r="I28">
        <v>20198</v>
      </c>
      <c r="J28">
        <v>758</v>
      </c>
      <c r="K28">
        <v>513</v>
      </c>
      <c r="O28">
        <v>292</v>
      </c>
    </row>
    <row r="29" spans="1:16">
      <c r="A29" t="s">
        <v>129</v>
      </c>
      <c r="B29" t="s">
        <v>130</v>
      </c>
      <c r="C29">
        <v>88313</v>
      </c>
      <c r="D29">
        <v>45075</v>
      </c>
      <c r="E29">
        <v>10748</v>
      </c>
      <c r="F29">
        <v>13330</v>
      </c>
      <c r="G29">
        <v>6369</v>
      </c>
      <c r="H29">
        <v>1204</v>
      </c>
      <c r="I29">
        <v>10690</v>
      </c>
      <c r="J29">
        <v>345</v>
      </c>
      <c r="K29">
        <v>263</v>
      </c>
      <c r="O29">
        <v>289</v>
      </c>
    </row>
    <row r="30" spans="1:16">
      <c r="A30" t="s">
        <v>131</v>
      </c>
      <c r="B30" t="s">
        <v>132</v>
      </c>
      <c r="C30">
        <v>70081</v>
      </c>
      <c r="D30">
        <v>37321</v>
      </c>
      <c r="E30">
        <v>7921</v>
      </c>
      <c r="F30">
        <v>9469</v>
      </c>
      <c r="G30">
        <v>6054</v>
      </c>
      <c r="H30">
        <v>1106</v>
      </c>
      <c r="I30">
        <v>7543</v>
      </c>
      <c r="J30">
        <v>258</v>
      </c>
      <c r="K30">
        <v>239</v>
      </c>
      <c r="O30">
        <v>170</v>
      </c>
    </row>
    <row r="31" spans="1:16">
      <c r="A31" t="s">
        <v>133</v>
      </c>
      <c r="B31" t="s">
        <v>134</v>
      </c>
      <c r="C31">
        <v>27873</v>
      </c>
      <c r="D31">
        <v>15337</v>
      </c>
      <c r="E31">
        <v>2505</v>
      </c>
      <c r="F31">
        <v>4109</v>
      </c>
      <c r="G31">
        <v>2177</v>
      </c>
      <c r="H31">
        <v>376</v>
      </c>
      <c r="I31">
        <v>3129</v>
      </c>
      <c r="J31">
        <v>105</v>
      </c>
      <c r="K31">
        <v>86</v>
      </c>
      <c r="O31">
        <v>49</v>
      </c>
    </row>
    <row r="32" spans="1:16">
      <c r="A32" t="s">
        <v>135</v>
      </c>
      <c r="B32" t="s">
        <v>136</v>
      </c>
      <c r="C32">
        <v>101868</v>
      </c>
      <c r="D32">
        <v>38284</v>
      </c>
      <c r="E32">
        <v>13065</v>
      </c>
      <c r="F32">
        <v>14742</v>
      </c>
      <c r="G32">
        <v>13539</v>
      </c>
      <c r="H32">
        <v>2162</v>
      </c>
      <c r="I32">
        <v>18542</v>
      </c>
      <c r="J32">
        <v>455</v>
      </c>
      <c r="K32">
        <v>697</v>
      </c>
      <c r="O32">
        <v>382</v>
      </c>
    </row>
    <row r="33" spans="1:16">
      <c r="A33" t="s">
        <v>137</v>
      </c>
      <c r="B33" t="s">
        <v>138</v>
      </c>
      <c r="C33">
        <v>82565</v>
      </c>
      <c r="D33">
        <v>29256</v>
      </c>
      <c r="E33">
        <v>11167</v>
      </c>
      <c r="F33">
        <v>12379</v>
      </c>
      <c r="G33">
        <v>11478</v>
      </c>
      <c r="H33">
        <v>1759</v>
      </c>
      <c r="I33">
        <v>14920</v>
      </c>
      <c r="J33">
        <v>416</v>
      </c>
      <c r="K33">
        <v>749</v>
      </c>
      <c r="O33">
        <v>441</v>
      </c>
    </row>
    <row r="34" spans="1:16">
      <c r="A34" t="s">
        <v>139</v>
      </c>
      <c r="B34" t="s">
        <v>140</v>
      </c>
      <c r="C34">
        <v>80145</v>
      </c>
      <c r="D34">
        <v>17917</v>
      </c>
      <c r="E34">
        <v>19040</v>
      </c>
      <c r="F34">
        <v>6786</v>
      </c>
      <c r="G34">
        <v>9627</v>
      </c>
      <c r="H34">
        <v>2669</v>
      </c>
      <c r="I34">
        <v>22548</v>
      </c>
      <c r="J34">
        <v>724</v>
      </c>
      <c r="K34">
        <v>475</v>
      </c>
      <c r="M34">
        <v>359</v>
      </c>
    </row>
    <row r="35" spans="1:16">
      <c r="A35" t="s">
        <v>141</v>
      </c>
      <c r="B35" t="s">
        <v>142</v>
      </c>
      <c r="C35">
        <v>74880</v>
      </c>
      <c r="D35">
        <v>16990</v>
      </c>
      <c r="E35">
        <v>14315</v>
      </c>
      <c r="F35">
        <v>4926</v>
      </c>
      <c r="G35">
        <v>10517</v>
      </c>
      <c r="H35">
        <v>2795</v>
      </c>
      <c r="I35">
        <v>24037</v>
      </c>
      <c r="J35">
        <v>643</v>
      </c>
      <c r="K35">
        <v>401</v>
      </c>
      <c r="M35">
        <v>256</v>
      </c>
    </row>
    <row r="36" spans="1:16">
      <c r="A36" t="s">
        <v>143</v>
      </c>
      <c r="B36" t="s">
        <v>144</v>
      </c>
      <c r="C36">
        <v>73343</v>
      </c>
      <c r="D36">
        <v>14571</v>
      </c>
      <c r="E36">
        <v>22046</v>
      </c>
      <c r="F36">
        <v>8227</v>
      </c>
      <c r="G36">
        <v>6347</v>
      </c>
      <c r="H36">
        <v>2153</v>
      </c>
      <c r="I36">
        <v>18363</v>
      </c>
      <c r="J36">
        <v>752</v>
      </c>
      <c r="K36">
        <v>463</v>
      </c>
      <c r="M36">
        <v>421</v>
      </c>
    </row>
    <row r="37" spans="1:16">
      <c r="A37" t="s">
        <v>145</v>
      </c>
      <c r="B37" t="s">
        <v>146</v>
      </c>
      <c r="C37">
        <v>147614</v>
      </c>
      <c r="D37">
        <v>34208</v>
      </c>
      <c r="E37">
        <v>51006</v>
      </c>
      <c r="F37">
        <v>25235</v>
      </c>
      <c r="G37">
        <v>9750</v>
      </c>
      <c r="H37">
        <v>3836</v>
      </c>
      <c r="I37">
        <v>20526</v>
      </c>
      <c r="J37">
        <v>1207</v>
      </c>
      <c r="K37">
        <v>749</v>
      </c>
      <c r="M37">
        <v>1097</v>
      </c>
    </row>
    <row r="38" spans="1:16">
      <c r="A38" t="s">
        <v>147</v>
      </c>
      <c r="B38" t="s">
        <v>148</v>
      </c>
      <c r="C38">
        <v>155443</v>
      </c>
      <c r="D38">
        <v>42245</v>
      </c>
      <c r="E38">
        <v>39173</v>
      </c>
      <c r="F38">
        <v>18858</v>
      </c>
      <c r="G38">
        <v>16542</v>
      </c>
      <c r="H38">
        <v>4446</v>
      </c>
      <c r="I38">
        <v>31487</v>
      </c>
      <c r="J38">
        <v>1055</v>
      </c>
      <c r="K38">
        <v>762</v>
      </c>
      <c r="M38">
        <v>875</v>
      </c>
    </row>
    <row r="39" spans="1:16">
      <c r="A39" t="s">
        <v>149</v>
      </c>
      <c r="B39" t="s">
        <v>150</v>
      </c>
      <c r="C39">
        <v>127054</v>
      </c>
      <c r="D39">
        <v>33561</v>
      </c>
      <c r="E39">
        <v>29006</v>
      </c>
      <c r="F39">
        <v>12396</v>
      </c>
      <c r="G39">
        <v>15297</v>
      </c>
      <c r="H39">
        <v>3880</v>
      </c>
      <c r="I39">
        <v>30650</v>
      </c>
      <c r="J39">
        <v>1008</v>
      </c>
      <c r="K39">
        <v>709</v>
      </c>
      <c r="M39">
        <v>547</v>
      </c>
    </row>
    <row r="40" spans="1:16">
      <c r="A40" t="s">
        <v>151</v>
      </c>
      <c r="B40" t="s">
        <v>152</v>
      </c>
      <c r="C40">
        <v>162435</v>
      </c>
      <c r="D40">
        <v>42688</v>
      </c>
      <c r="E40">
        <v>47968</v>
      </c>
      <c r="F40">
        <v>28861</v>
      </c>
      <c r="G40">
        <v>12884</v>
      </c>
      <c r="H40">
        <v>4515</v>
      </c>
      <c r="I40">
        <v>22255</v>
      </c>
      <c r="J40">
        <v>1043</v>
      </c>
      <c r="K40">
        <v>830</v>
      </c>
      <c r="M40">
        <v>1391</v>
      </c>
    </row>
    <row r="41" spans="1:16">
      <c r="A41" t="s">
        <v>153</v>
      </c>
      <c r="B41" t="s">
        <v>7</v>
      </c>
      <c r="C41">
        <v>187061</v>
      </c>
      <c r="D41">
        <v>71566</v>
      </c>
      <c r="E41">
        <v>54965</v>
      </c>
      <c r="F41">
        <v>32448</v>
      </c>
      <c r="G41">
        <v>9130</v>
      </c>
      <c r="H41">
        <v>2351</v>
      </c>
      <c r="I41">
        <v>15113</v>
      </c>
      <c r="J41">
        <v>739</v>
      </c>
      <c r="K41">
        <v>489</v>
      </c>
      <c r="L41" s="9"/>
      <c r="M41" s="9"/>
      <c r="N41" s="9">
        <v>260</v>
      </c>
      <c r="O41" s="9"/>
      <c r="P41" s="9"/>
    </row>
    <row r="42" spans="1:16">
      <c r="A42" t="s">
        <v>154</v>
      </c>
      <c r="B42" t="s">
        <v>11</v>
      </c>
      <c r="C42">
        <v>311812</v>
      </c>
      <c r="D42">
        <v>108809</v>
      </c>
      <c r="E42">
        <v>81578</v>
      </c>
      <c r="F42">
        <v>61674</v>
      </c>
      <c r="G42">
        <v>21193</v>
      </c>
      <c r="H42">
        <v>5220</v>
      </c>
      <c r="I42">
        <v>29654</v>
      </c>
      <c r="J42">
        <v>1597</v>
      </c>
      <c r="K42">
        <v>1327</v>
      </c>
      <c r="L42" s="9">
        <v>760</v>
      </c>
      <c r="M42" s="9"/>
      <c r="N42" s="9"/>
      <c r="O42" s="9"/>
      <c r="P42" s="9"/>
    </row>
    <row r="43" spans="1:16">
      <c r="A43" t="s">
        <v>155</v>
      </c>
      <c r="B43" t="s">
        <v>16</v>
      </c>
      <c r="C43">
        <v>1027276</v>
      </c>
      <c r="D43">
        <v>434783</v>
      </c>
      <c r="E43">
        <v>204679</v>
      </c>
      <c r="F43">
        <v>168565</v>
      </c>
      <c r="G43">
        <v>78760</v>
      </c>
      <c r="H43">
        <v>17751</v>
      </c>
      <c r="I43">
        <v>112607</v>
      </c>
      <c r="J43">
        <v>5347</v>
      </c>
      <c r="K43">
        <v>4784</v>
      </c>
      <c r="L43" s="9"/>
      <c r="M43" s="9"/>
      <c r="N43" s="9"/>
      <c r="O43" s="9"/>
      <c r="P43" s="9"/>
    </row>
    <row r="44" spans="1:16">
      <c r="A44" t="s">
        <v>156</v>
      </c>
      <c r="B44" t="s">
        <v>24</v>
      </c>
      <c r="C44">
        <v>845096</v>
      </c>
      <c r="D44">
        <v>310611</v>
      </c>
      <c r="E44">
        <v>187173</v>
      </c>
      <c r="F44">
        <v>147873</v>
      </c>
      <c r="G44">
        <v>61853</v>
      </c>
      <c r="H44">
        <v>12451</v>
      </c>
      <c r="I44">
        <v>115983</v>
      </c>
      <c r="J44">
        <v>4750</v>
      </c>
      <c r="K44">
        <v>4092</v>
      </c>
      <c r="L44" s="9"/>
      <c r="M44" s="9"/>
      <c r="N44" s="9"/>
      <c r="O44" s="9"/>
      <c r="P44" s="9">
        <v>310</v>
      </c>
    </row>
    <row r="45" spans="1:16">
      <c r="A45" t="s">
        <v>157</v>
      </c>
      <c r="B45" t="s">
        <v>30</v>
      </c>
      <c r="C45">
        <v>298325</v>
      </c>
      <c r="D45">
        <v>138349</v>
      </c>
      <c r="E45">
        <v>48800</v>
      </c>
      <c r="F45">
        <v>40830</v>
      </c>
      <c r="G45">
        <v>25153</v>
      </c>
      <c r="H45">
        <v>4274</v>
      </c>
      <c r="I45">
        <v>37624</v>
      </c>
      <c r="J45">
        <v>1888</v>
      </c>
      <c r="K45">
        <v>1407</v>
      </c>
      <c r="L45" s="9"/>
      <c r="M45" s="9"/>
      <c r="N45" s="9"/>
      <c r="O45" s="9"/>
      <c r="P45" s="9"/>
    </row>
    <row r="46" spans="1:16">
      <c r="A46" t="s">
        <v>158</v>
      </c>
      <c r="B46" t="s">
        <v>34</v>
      </c>
      <c r="C46">
        <v>715170</v>
      </c>
      <c r="D46">
        <v>278228</v>
      </c>
      <c r="E46">
        <v>137494</v>
      </c>
      <c r="F46">
        <v>131999</v>
      </c>
      <c r="G46">
        <v>50754</v>
      </c>
      <c r="H46">
        <v>12156</v>
      </c>
      <c r="I46">
        <v>92799</v>
      </c>
      <c r="J46">
        <v>8953</v>
      </c>
      <c r="K46">
        <v>2787</v>
      </c>
      <c r="L46" s="9"/>
      <c r="M46" s="9"/>
      <c r="N46" s="9"/>
      <c r="O46" s="9"/>
      <c r="P46" s="9"/>
    </row>
    <row r="47" spans="1:16">
      <c r="A47" t="s">
        <v>159</v>
      </c>
      <c r="B47" t="s">
        <v>39</v>
      </c>
      <c r="C47">
        <v>387159</v>
      </c>
      <c r="D47">
        <v>177351</v>
      </c>
      <c r="E47">
        <v>50393</v>
      </c>
      <c r="F47">
        <v>56867</v>
      </c>
      <c r="G47">
        <v>34300</v>
      </c>
      <c r="H47">
        <v>6751</v>
      </c>
      <c r="I47">
        <v>56947</v>
      </c>
      <c r="J47">
        <v>2159</v>
      </c>
      <c r="K47">
        <v>1447</v>
      </c>
      <c r="L47" s="9"/>
      <c r="M47" s="9"/>
      <c r="N47" s="9"/>
      <c r="O47" s="9">
        <v>944</v>
      </c>
      <c r="P47" s="9"/>
    </row>
    <row r="48" spans="1:16">
      <c r="A48" t="s">
        <v>160</v>
      </c>
      <c r="B48" t="s">
        <v>45</v>
      </c>
      <c r="C48">
        <v>184433</v>
      </c>
      <c r="D48">
        <v>67540</v>
      </c>
      <c r="E48">
        <v>24232</v>
      </c>
      <c r="F48">
        <v>27121</v>
      </c>
      <c r="G48">
        <v>25017</v>
      </c>
      <c r="H48">
        <v>3921</v>
      </c>
      <c r="I48">
        <v>33462</v>
      </c>
      <c r="J48">
        <v>871</v>
      </c>
      <c r="K48">
        <v>1446</v>
      </c>
      <c r="L48" s="9"/>
      <c r="M48" s="9"/>
      <c r="N48" s="9"/>
      <c r="O48" s="9">
        <v>823</v>
      </c>
      <c r="P48" s="9"/>
    </row>
    <row r="49" spans="1:16">
      <c r="A49" t="s">
        <v>161</v>
      </c>
      <c r="B49" t="s">
        <v>48</v>
      </c>
      <c r="C49">
        <v>820914</v>
      </c>
      <c r="D49">
        <v>202180</v>
      </c>
      <c r="E49">
        <v>222554</v>
      </c>
      <c r="F49">
        <v>105289</v>
      </c>
      <c r="G49">
        <v>80964</v>
      </c>
      <c r="H49">
        <v>24294</v>
      </c>
      <c r="I49">
        <v>169866</v>
      </c>
      <c r="J49">
        <v>6432</v>
      </c>
      <c r="K49">
        <v>4389</v>
      </c>
      <c r="L49" s="9"/>
      <c r="M49" s="9">
        <v>4946</v>
      </c>
      <c r="N49" s="9"/>
      <c r="O49" s="9"/>
      <c r="P49" s="9"/>
    </row>
    <row r="50" spans="1:16">
      <c r="A50" t="s">
        <v>162</v>
      </c>
      <c r="B50" t="s">
        <v>2</v>
      </c>
      <c r="C50">
        <v>4777246</v>
      </c>
      <c r="D50">
        <v>1789417</v>
      </c>
      <c r="E50">
        <v>1011868</v>
      </c>
      <c r="F50">
        <v>772666</v>
      </c>
      <c r="G50">
        <v>387124</v>
      </c>
      <c r="H50">
        <v>89169</v>
      </c>
      <c r="I50">
        <v>664055</v>
      </c>
      <c r="J50">
        <v>32736</v>
      </c>
      <c r="K50">
        <v>22168</v>
      </c>
      <c r="L50">
        <v>760</v>
      </c>
      <c r="M50">
        <v>4946</v>
      </c>
      <c r="N50">
        <v>260</v>
      </c>
      <c r="O50">
        <v>1767</v>
      </c>
      <c r="P50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8A87-D3F0-1E4B-96C2-B1CC0F301252}">
  <dimension ref="A1:D51"/>
  <sheetViews>
    <sheetView zoomScale="257" zoomScaleNormal="257" workbookViewId="0">
      <selection activeCell="F13" sqref="F13"/>
    </sheetView>
  </sheetViews>
  <sheetFormatPr baseColWidth="10" defaultColWidth="11.5" defaultRowHeight="15"/>
  <sheetData>
    <row r="1" spans="1:4">
      <c r="A1" t="s">
        <v>163</v>
      </c>
      <c r="B1" t="s">
        <v>1</v>
      </c>
      <c r="C1" t="s">
        <v>164</v>
      </c>
      <c r="D1" t="s">
        <v>182</v>
      </c>
    </row>
    <row r="2" spans="1:4">
      <c r="A2" t="s">
        <v>153</v>
      </c>
      <c r="B2">
        <v>7</v>
      </c>
      <c r="C2">
        <f>INDEX('WKErgebnisse 19'!$C$2:$C$50,MATCH(A2,'WKErgebnisse 19'!$A$2:$A$50,0))</f>
        <v>187061</v>
      </c>
      <c r="D2">
        <f>_xlfn.FLOOR.MATH(C2/B2)+1</f>
        <v>26724</v>
      </c>
    </row>
    <row r="3" spans="1:4">
      <c r="A3" t="s">
        <v>154</v>
      </c>
      <c r="B3">
        <v>13</v>
      </c>
      <c r="C3">
        <f>INDEX('WKErgebnisse 19'!$C$2:$C$50,MATCH(A3,'WKErgebnisse 19'!$A$2:$A$50,0))</f>
        <v>311812</v>
      </c>
      <c r="D3">
        <f t="shared" ref="D3:D10" si="0">_xlfn.FLOOR.MATH(C3/B3)+1</f>
        <v>23986</v>
      </c>
    </row>
    <row r="4" spans="1:4">
      <c r="A4" t="s">
        <v>155</v>
      </c>
      <c r="B4">
        <v>37</v>
      </c>
      <c r="C4">
        <f>INDEX('WKErgebnisse 19'!$C$2:$C$50,MATCH(A4,'WKErgebnisse 19'!$A$2:$A$50,0))</f>
        <v>1027276</v>
      </c>
      <c r="D4">
        <f t="shared" si="0"/>
        <v>27765</v>
      </c>
    </row>
    <row r="5" spans="1:4">
      <c r="A5" t="s">
        <v>156</v>
      </c>
      <c r="B5">
        <v>32</v>
      </c>
      <c r="C5">
        <f>INDEX('WKErgebnisse 19'!$C$2:$C$50,MATCH(A5,'WKErgebnisse 19'!$A$2:$A$50,0))</f>
        <v>845096</v>
      </c>
      <c r="D5">
        <f t="shared" si="0"/>
        <v>26410</v>
      </c>
    </row>
    <row r="6" spans="1:4">
      <c r="A6" t="s">
        <v>157</v>
      </c>
      <c r="B6">
        <v>11</v>
      </c>
      <c r="C6">
        <f>INDEX('WKErgebnisse 19'!$C$2:$C$50,MATCH(A6,'WKErgebnisse 19'!$A$2:$A$50,0))</f>
        <v>298325</v>
      </c>
      <c r="D6">
        <f t="shared" si="0"/>
        <v>27121</v>
      </c>
    </row>
    <row r="7" spans="1:4">
      <c r="A7" t="s">
        <v>158</v>
      </c>
      <c r="B7">
        <v>27</v>
      </c>
      <c r="C7">
        <f>INDEX('WKErgebnisse 19'!$C$2:$C$50,MATCH(A7,'WKErgebnisse 19'!$A$2:$A$50,0))</f>
        <v>715170</v>
      </c>
      <c r="D7">
        <f t="shared" si="0"/>
        <v>26488</v>
      </c>
    </row>
    <row r="8" spans="1:4">
      <c r="A8" t="s">
        <v>159</v>
      </c>
      <c r="B8">
        <v>15</v>
      </c>
      <c r="C8">
        <f>INDEX('WKErgebnisse 19'!$C$2:$C$50,MATCH(A8,'WKErgebnisse 19'!$A$2:$A$50,0))</f>
        <v>387159</v>
      </c>
      <c r="D8">
        <f t="shared" si="0"/>
        <v>25811</v>
      </c>
    </row>
    <row r="9" spans="1:4">
      <c r="A9" t="s">
        <v>160</v>
      </c>
      <c r="B9">
        <v>8</v>
      </c>
      <c r="C9">
        <f>INDEX('WKErgebnisse 19'!$C$2:$C$50,MATCH(A9,'WKErgebnisse 19'!$A$2:$A$50,0))</f>
        <v>184433</v>
      </c>
      <c r="D9">
        <f t="shared" si="0"/>
        <v>23055</v>
      </c>
    </row>
    <row r="10" spans="1:4">
      <c r="A10" t="s">
        <v>161</v>
      </c>
      <c r="B10">
        <v>33</v>
      </c>
      <c r="C10">
        <f>INDEX('WKErgebnisse 19'!$C$2:$C$50,MATCH(A10,'WKErgebnisse 19'!$A$2:$A$50,0))</f>
        <v>820914</v>
      </c>
      <c r="D10">
        <f t="shared" si="0"/>
        <v>24877</v>
      </c>
    </row>
    <row r="12" spans="1:4">
      <c r="A12" t="s">
        <v>165</v>
      </c>
      <c r="B12" t="s">
        <v>1</v>
      </c>
      <c r="C12" t="s">
        <v>182</v>
      </c>
    </row>
    <row r="13" spans="1:4">
      <c r="A13" t="s">
        <v>75</v>
      </c>
      <c r="B13">
        <v>4</v>
      </c>
      <c r="C13" cm="1">
        <f t="array" ref="C13">INDEX($D$2:$D$10,_xlfn.NUMBERVALUE(MID(A13,2,1)))</f>
        <v>26724</v>
      </c>
    </row>
    <row r="14" spans="1:4">
      <c r="A14" t="s">
        <v>77</v>
      </c>
      <c r="B14">
        <v>3</v>
      </c>
      <c r="C14" cm="1">
        <f t="array" ref="C14">INDEX($D$2:$D$10,_xlfn.NUMBERVALUE(MID(A14,2,1)))</f>
        <v>26724</v>
      </c>
    </row>
    <row r="15" spans="1:4">
      <c r="A15" t="s">
        <v>79</v>
      </c>
      <c r="B15">
        <v>3</v>
      </c>
      <c r="C15" cm="1">
        <f t="array" ref="C15">INDEX($D$2:$D$10,_xlfn.NUMBERVALUE(MID(A15,2,1)))</f>
        <v>23986</v>
      </c>
    </row>
    <row r="16" spans="1:4">
      <c r="A16" t="s">
        <v>81</v>
      </c>
      <c r="B16">
        <v>3</v>
      </c>
      <c r="C16" cm="1">
        <f t="array" ref="C16">INDEX($D$2:$D$10,_xlfn.NUMBERVALUE(MID(A16,2,1)))</f>
        <v>23986</v>
      </c>
    </row>
    <row r="17" spans="1:3">
      <c r="A17" t="s">
        <v>83</v>
      </c>
      <c r="B17">
        <v>3</v>
      </c>
      <c r="C17" cm="1">
        <f t="array" ref="C17">INDEX($D$2:$D$10,_xlfn.NUMBERVALUE(MID(A17,2,1)))</f>
        <v>23986</v>
      </c>
    </row>
    <row r="18" spans="1:3">
      <c r="A18" t="s">
        <v>85</v>
      </c>
      <c r="B18">
        <v>4</v>
      </c>
      <c r="C18" cm="1">
        <f t="array" ref="C18">INDEX($D$2:$D$10,_xlfn.NUMBERVALUE(MID(A18,2,1)))</f>
        <v>23986</v>
      </c>
    </row>
    <row r="19" spans="1:3">
      <c r="A19" t="s">
        <v>87</v>
      </c>
      <c r="B19">
        <v>5</v>
      </c>
      <c r="C19" cm="1">
        <f t="array" ref="C19">INDEX($D$2:$D$10,_xlfn.NUMBERVALUE(MID(A19,2,1)))</f>
        <v>27765</v>
      </c>
    </row>
    <row r="20" spans="1:3">
      <c r="A20" t="s">
        <v>89</v>
      </c>
      <c r="B20">
        <v>5</v>
      </c>
      <c r="C20" cm="1">
        <f t="array" ref="C20">INDEX($D$2:$D$10,_xlfn.NUMBERVALUE(MID(A20,2,1)))</f>
        <v>27765</v>
      </c>
    </row>
    <row r="21" spans="1:3">
      <c r="A21" t="s">
        <v>91</v>
      </c>
      <c r="B21">
        <v>6</v>
      </c>
      <c r="C21" cm="1">
        <f t="array" ref="C21">INDEX($D$2:$D$10,_xlfn.NUMBERVALUE(MID(A21,2,1)))</f>
        <v>27765</v>
      </c>
    </row>
    <row r="22" spans="1:3">
      <c r="A22" t="s">
        <v>93</v>
      </c>
      <c r="B22">
        <v>7</v>
      </c>
      <c r="C22" cm="1">
        <f t="array" ref="C22">INDEX($D$2:$D$10,_xlfn.NUMBERVALUE(MID(A22,2,1)))</f>
        <v>27765</v>
      </c>
    </row>
    <row r="23" spans="1:3">
      <c r="A23" t="s">
        <v>95</v>
      </c>
      <c r="B23">
        <v>5</v>
      </c>
      <c r="C23" cm="1">
        <f t="array" ref="C23">INDEX($D$2:$D$10,_xlfn.NUMBERVALUE(MID(A23,2,1)))</f>
        <v>27765</v>
      </c>
    </row>
    <row r="24" spans="1:3">
      <c r="A24" t="s">
        <v>97</v>
      </c>
      <c r="B24">
        <v>5</v>
      </c>
      <c r="C24" cm="1">
        <f t="array" ref="C24">INDEX($D$2:$D$10,_xlfn.NUMBERVALUE(MID(A24,2,1)))</f>
        <v>27765</v>
      </c>
    </row>
    <row r="25" spans="1:3">
      <c r="A25" t="s">
        <v>99</v>
      </c>
      <c r="B25">
        <v>4</v>
      </c>
      <c r="C25" cm="1">
        <f t="array" ref="C25">INDEX($D$2:$D$10,_xlfn.NUMBERVALUE(MID(A25,2,1)))</f>
        <v>27765</v>
      </c>
    </row>
    <row r="26" spans="1:3">
      <c r="A26" t="s">
        <v>101</v>
      </c>
      <c r="B26">
        <v>7</v>
      </c>
      <c r="C26" cm="1">
        <f t="array" ref="C26">INDEX($D$2:$D$10,_xlfn.NUMBERVALUE(MID(A26,2,1)))</f>
        <v>26410</v>
      </c>
    </row>
    <row r="27" spans="1:3">
      <c r="A27" t="s">
        <v>103</v>
      </c>
      <c r="B27">
        <v>5</v>
      </c>
      <c r="C27" cm="1">
        <f t="array" ref="C27">INDEX($D$2:$D$10,_xlfn.NUMBERVALUE(MID(A27,2,1)))</f>
        <v>26410</v>
      </c>
    </row>
    <row r="28" spans="1:3">
      <c r="A28" t="s">
        <v>105</v>
      </c>
      <c r="B28">
        <v>8</v>
      </c>
      <c r="C28" cm="1">
        <f t="array" ref="C28">INDEX($D$2:$D$10,_xlfn.NUMBERVALUE(MID(A28,2,1)))</f>
        <v>26410</v>
      </c>
    </row>
    <row r="29" spans="1:3">
      <c r="A29" t="s">
        <v>107</v>
      </c>
      <c r="B29">
        <v>6</v>
      </c>
      <c r="C29" cm="1">
        <f t="array" ref="C29">INDEX($D$2:$D$10,_xlfn.NUMBERVALUE(MID(A29,2,1)))</f>
        <v>26410</v>
      </c>
    </row>
    <row r="30" spans="1:3">
      <c r="A30" t="s">
        <v>109</v>
      </c>
      <c r="B30">
        <v>6</v>
      </c>
      <c r="C30" cm="1">
        <f t="array" ref="C30">INDEX($D$2:$D$10,_xlfn.NUMBERVALUE(MID(A30,2,1)))</f>
        <v>26410</v>
      </c>
    </row>
    <row r="31" spans="1:3">
      <c r="A31" t="s">
        <v>111</v>
      </c>
      <c r="B31">
        <v>3</v>
      </c>
      <c r="C31" cm="1">
        <f t="array" ref="C31">INDEX($D$2:$D$10,_xlfn.NUMBERVALUE(MID(A31,2,1)))</f>
        <v>27121</v>
      </c>
    </row>
    <row r="32" spans="1:3">
      <c r="A32" t="s">
        <v>113</v>
      </c>
      <c r="B32">
        <v>4</v>
      </c>
      <c r="C32" cm="1">
        <f t="array" ref="C32">INDEX($D$2:$D$10,_xlfn.NUMBERVALUE(MID(A32,2,1)))</f>
        <v>27121</v>
      </c>
    </row>
    <row r="33" spans="1:3">
      <c r="A33" t="s">
        <v>115</v>
      </c>
      <c r="B33">
        <v>4</v>
      </c>
      <c r="C33" cm="1">
        <f t="array" ref="C33">INDEX($D$2:$D$10,_xlfn.NUMBERVALUE(MID(A33,2,1)))</f>
        <v>27121</v>
      </c>
    </row>
    <row r="34" spans="1:3">
      <c r="A34" t="s">
        <v>117</v>
      </c>
      <c r="B34">
        <v>9</v>
      </c>
      <c r="C34" cm="1">
        <f t="array" ref="C34">INDEX($D$2:$D$10,_xlfn.NUMBERVALUE(MID(A34,2,1)))</f>
        <v>26488</v>
      </c>
    </row>
    <row r="35" spans="1:3">
      <c r="A35" t="s">
        <v>119</v>
      </c>
      <c r="B35">
        <v>6</v>
      </c>
      <c r="C35" cm="1">
        <f t="array" ref="C35">INDEX($D$2:$D$10,_xlfn.NUMBERVALUE(MID(A35,2,1)))</f>
        <v>26488</v>
      </c>
    </row>
    <row r="36" spans="1:3">
      <c r="A36" t="s">
        <v>121</v>
      </c>
      <c r="B36">
        <v>4</v>
      </c>
      <c r="C36" cm="1">
        <f t="array" ref="C36">INDEX($D$2:$D$10,_xlfn.NUMBERVALUE(MID(A36,2,1)))</f>
        <v>26488</v>
      </c>
    </row>
    <row r="37" spans="1:3">
      <c r="A37" t="s">
        <v>123</v>
      </c>
      <c r="B37">
        <v>8</v>
      </c>
      <c r="C37" cm="1">
        <f t="array" ref="C37">INDEX($D$2:$D$10,_xlfn.NUMBERVALUE(MID(A37,2,1)))</f>
        <v>26488</v>
      </c>
    </row>
    <row r="38" spans="1:3">
      <c r="A38" t="s">
        <v>125</v>
      </c>
      <c r="B38">
        <v>2</v>
      </c>
      <c r="C38" cm="1">
        <f t="array" ref="C38">INDEX($D$2:$D$10,_xlfn.NUMBERVALUE(MID(A38,2,1)))</f>
        <v>25811</v>
      </c>
    </row>
    <row r="39" spans="1:3">
      <c r="A39" t="s">
        <v>127</v>
      </c>
      <c r="B39">
        <v>5</v>
      </c>
      <c r="C39" cm="1">
        <f t="array" ref="C39">INDEX($D$2:$D$10,_xlfn.NUMBERVALUE(MID(A39,2,1)))</f>
        <v>25811</v>
      </c>
    </row>
    <row r="40" spans="1:3">
      <c r="A40" t="s">
        <v>129</v>
      </c>
      <c r="B40">
        <v>4</v>
      </c>
      <c r="C40" cm="1">
        <f t="array" ref="C40">INDEX($D$2:$D$10,_xlfn.NUMBERVALUE(MID(A40,2,1)))</f>
        <v>25811</v>
      </c>
    </row>
    <row r="41" spans="1:3">
      <c r="A41" t="s">
        <v>131</v>
      </c>
      <c r="B41">
        <v>3</v>
      </c>
      <c r="C41" cm="1">
        <f t="array" ref="C41">INDEX($D$2:$D$10,_xlfn.NUMBERVALUE(MID(A41,2,1)))</f>
        <v>25811</v>
      </c>
    </row>
    <row r="42" spans="1:3">
      <c r="A42" t="s">
        <v>133</v>
      </c>
      <c r="B42">
        <v>1</v>
      </c>
      <c r="C42" cm="1">
        <f t="array" ref="C42">INDEX($D$2:$D$10,_xlfn.NUMBERVALUE(MID(A42,2,1)))</f>
        <v>25811</v>
      </c>
    </row>
    <row r="43" spans="1:3">
      <c r="A43" t="s">
        <v>135</v>
      </c>
      <c r="B43">
        <v>4</v>
      </c>
      <c r="C43" cm="1">
        <f t="array" ref="C43">INDEX($D$2:$D$10,_xlfn.NUMBERVALUE(MID(A43,2,1)))</f>
        <v>23055</v>
      </c>
    </row>
    <row r="44" spans="1:3">
      <c r="A44" t="s">
        <v>137</v>
      </c>
      <c r="B44">
        <v>4</v>
      </c>
      <c r="C44" cm="1">
        <f t="array" ref="C44">INDEX($D$2:$D$10,_xlfn.NUMBERVALUE(MID(A44,2,1)))</f>
        <v>23055</v>
      </c>
    </row>
    <row r="45" spans="1:3">
      <c r="A45" t="s">
        <v>139</v>
      </c>
      <c r="B45">
        <v>3</v>
      </c>
      <c r="C45" cm="1">
        <f t="array" ref="C45">INDEX($D$2:$D$10,_xlfn.NUMBERVALUE(MID(A45,2,1)))</f>
        <v>24877</v>
      </c>
    </row>
    <row r="46" spans="1:3">
      <c r="A46" t="s">
        <v>141</v>
      </c>
      <c r="B46">
        <v>3</v>
      </c>
      <c r="C46" cm="1">
        <f t="array" ref="C46">INDEX($D$2:$D$10,_xlfn.NUMBERVALUE(MID(A46,2,1)))</f>
        <v>24877</v>
      </c>
    </row>
    <row r="47" spans="1:3">
      <c r="A47" t="s">
        <v>143</v>
      </c>
      <c r="B47">
        <v>3</v>
      </c>
      <c r="C47" cm="1">
        <f t="array" ref="C47">INDEX($D$2:$D$10,_xlfn.NUMBERVALUE(MID(A47,2,1)))</f>
        <v>24877</v>
      </c>
    </row>
    <row r="48" spans="1:3">
      <c r="A48" t="s">
        <v>145</v>
      </c>
      <c r="B48">
        <v>7</v>
      </c>
      <c r="C48" cm="1">
        <f t="array" ref="C48">INDEX($D$2:$D$10,_xlfn.NUMBERVALUE(MID(A48,2,1)))</f>
        <v>24877</v>
      </c>
    </row>
    <row r="49" spans="1:3">
      <c r="A49" t="s">
        <v>147</v>
      </c>
      <c r="B49">
        <v>6</v>
      </c>
      <c r="C49" cm="1">
        <f t="array" ref="C49">INDEX($D$2:$D$10,_xlfn.NUMBERVALUE(MID(A49,2,1)))</f>
        <v>24877</v>
      </c>
    </row>
    <row r="50" spans="1:3">
      <c r="A50" t="s">
        <v>149</v>
      </c>
      <c r="B50">
        <v>5</v>
      </c>
      <c r="C50" cm="1">
        <f t="array" ref="C50">INDEX($D$2:$D$10,_xlfn.NUMBERVALUE(MID(A50,2,1)))</f>
        <v>24877</v>
      </c>
    </row>
    <row r="51" spans="1:3">
      <c r="A51" t="s">
        <v>151</v>
      </c>
      <c r="B51">
        <v>6</v>
      </c>
      <c r="C51" cm="1">
        <f t="array" ref="C51">INDEX($D$2:$D$10,_xlfn.NUMBERVALUE(MID(A51,2,1)))</f>
        <v>24877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43AF-8930-F945-9BF9-BC0DC89E99DB}">
  <dimension ref="A1:P307"/>
  <sheetViews>
    <sheetView zoomScale="244" zoomScaleNormal="204" workbookViewId="0">
      <selection activeCell="C112" sqref="C112"/>
    </sheetView>
  </sheetViews>
  <sheetFormatPr baseColWidth="10" defaultColWidth="11.5" defaultRowHeight="15"/>
  <cols>
    <col min="1" max="1" width="9.33203125" customWidth="1"/>
    <col min="2" max="2" width="4.33203125" bestFit="1" customWidth="1"/>
    <col min="3" max="8" width="8.83203125" customWidth="1"/>
    <col min="9" max="11" width="5.5" bestFit="1" customWidth="1"/>
    <col min="12" max="12" width="6" bestFit="1" customWidth="1"/>
    <col min="13" max="13" width="5.5" bestFit="1" customWidth="1"/>
    <col min="14" max="14" width="6.1640625" bestFit="1" customWidth="1"/>
    <col min="15" max="15" width="5.5" bestFit="1" customWidth="1"/>
  </cols>
  <sheetData>
    <row r="1" spans="1:16">
      <c r="A1" t="s">
        <v>166</v>
      </c>
    </row>
    <row r="2" spans="1:16">
      <c r="A2" t="s">
        <v>165</v>
      </c>
      <c r="B2" t="s">
        <v>163</v>
      </c>
      <c r="C2" s="1" t="str">
        <f>'WKErgebnisse 19'!D1</f>
        <v>ÖVP</v>
      </c>
      <c r="D2" s="1" t="str">
        <f>'WKErgebnisse 19'!E1</f>
        <v>SPÖ</v>
      </c>
      <c r="E2" s="1" t="str">
        <f>'WKErgebnisse 19'!F1</f>
        <v>FPÖ</v>
      </c>
      <c r="F2" s="1" t="str">
        <f>'WKErgebnisse 19'!G1</f>
        <v>NEOS</v>
      </c>
      <c r="G2" s="1" t="str">
        <f>'WKErgebnisse 19'!H1</f>
        <v>JETZT</v>
      </c>
      <c r="H2" s="1" t="str">
        <f>'WKErgebnisse 19'!I1</f>
        <v>GRÜNE</v>
      </c>
      <c r="I2" s="1" t="str">
        <f>'WKErgebnisse 19'!J1</f>
        <v>KPÖ</v>
      </c>
      <c r="J2" s="1" t="str">
        <f>'WKErgebnisse 19'!K1</f>
        <v>WANDL</v>
      </c>
      <c r="K2" s="1" t="str">
        <f>'WKErgebnisse 19'!L1</f>
        <v>BZÖ</v>
      </c>
      <c r="L2" s="1" t="str">
        <f>'WKErgebnisse 19'!M1</f>
        <v>BIER</v>
      </c>
      <c r="M2" s="1" t="str">
        <f>'WKErgebnisse 19'!N1</f>
        <v>CPÖ</v>
      </c>
      <c r="N2" s="1" t="str">
        <f>'WKErgebnisse 19'!O1</f>
        <v>GILT</v>
      </c>
      <c r="O2" s="1" t="str">
        <f>'WKErgebnisse 19'!P1</f>
        <v>SLP</v>
      </c>
      <c r="P2" s="1"/>
    </row>
    <row r="3" spans="1:16">
      <c r="A3" t="str">
        <f>MID('WKErgebnisse 17'!A2,2,2)</f>
        <v>1A</v>
      </c>
      <c r="B3">
        <f>_xlfn.NUMBERVALUE(MID(A3,1,1))</f>
        <v>1</v>
      </c>
      <c r="C3">
        <f>_xlfn.FLOOR.MATH('WKErgebnisse 19'!D2/'Wahlzahlen 19'!$C13)</f>
        <v>1</v>
      </c>
      <c r="D3">
        <f>_xlfn.FLOOR.MATH('WKErgebnisse 19'!E2/'Wahlzahlen 19'!$C13)</f>
        <v>1</v>
      </c>
      <c r="E3">
        <f>_xlfn.FLOOR.MATH('WKErgebnisse 19'!F2/'Wahlzahlen 19'!$C13)</f>
        <v>0</v>
      </c>
      <c r="F3">
        <f>_xlfn.FLOOR.MATH('WKErgebnisse 19'!G2/'Wahlzahlen 19'!$C13)</f>
        <v>0</v>
      </c>
      <c r="G3">
        <f>_xlfn.FLOOR.MATH('WKErgebnisse 19'!H2/'Wahlzahlen 19'!$C13)</f>
        <v>0</v>
      </c>
      <c r="H3">
        <f>_xlfn.FLOOR.MATH('WKErgebnisse 19'!I2/'Wahlzahlen 19'!$C13)</f>
        <v>0</v>
      </c>
      <c r="I3">
        <f>_xlfn.FLOOR.MATH('WKErgebnisse 19'!J2/'Wahlzahlen 19'!$C13)</f>
        <v>0</v>
      </c>
      <c r="J3">
        <f>_xlfn.FLOOR.MATH('WKErgebnisse 19'!K2/'Wahlzahlen 19'!$C13)</f>
        <v>0</v>
      </c>
      <c r="K3">
        <f>_xlfn.FLOOR.MATH('WKErgebnisse 19'!L2/'Wahlzahlen 19'!$C13)</f>
        <v>0</v>
      </c>
      <c r="L3">
        <f>_xlfn.FLOOR.MATH('WKErgebnisse 19'!M2/'Wahlzahlen 19'!$C13)</f>
        <v>0</v>
      </c>
      <c r="M3">
        <f>_xlfn.FLOOR.MATH('WKErgebnisse 19'!N2/'Wahlzahlen 19'!$C13)</f>
        <v>0</v>
      </c>
      <c r="N3">
        <f>_xlfn.FLOOR.MATH('WKErgebnisse 19'!O2/'Wahlzahlen 19'!$C13)</f>
        <v>0</v>
      </c>
      <c r="O3">
        <f>_xlfn.FLOOR.MATH('WKErgebnisse 19'!P2/'Wahlzahlen 19'!$C13)</f>
        <v>0</v>
      </c>
    </row>
    <row r="4" spans="1:16">
      <c r="A4" t="str">
        <f>MID('WKErgebnisse 17'!A3,2,2)</f>
        <v>1B</v>
      </c>
      <c r="B4">
        <f t="shared" ref="B4:B41" si="0">_xlfn.NUMBERVALUE(MID(A4,1,1))</f>
        <v>1</v>
      </c>
      <c r="C4">
        <f>_xlfn.FLOOR.MATH('WKErgebnisse 19'!D3/'Wahlzahlen 19'!$C14)</f>
        <v>1</v>
      </c>
      <c r="D4">
        <f>_xlfn.FLOOR.MATH('WKErgebnisse 19'!E3/'Wahlzahlen 19'!$C14)</f>
        <v>0</v>
      </c>
      <c r="E4">
        <f>_xlfn.FLOOR.MATH('WKErgebnisse 19'!F3/'Wahlzahlen 19'!$C14)</f>
        <v>0</v>
      </c>
      <c r="F4">
        <f>_xlfn.FLOOR.MATH('WKErgebnisse 19'!G3/'Wahlzahlen 19'!$C14)</f>
        <v>0</v>
      </c>
      <c r="G4">
        <f>_xlfn.FLOOR.MATH('WKErgebnisse 19'!H3/'Wahlzahlen 19'!$C14)</f>
        <v>0</v>
      </c>
      <c r="H4">
        <f>_xlfn.FLOOR.MATH('WKErgebnisse 19'!I3/'Wahlzahlen 19'!$C14)</f>
        <v>0</v>
      </c>
      <c r="I4">
        <f>_xlfn.FLOOR.MATH('WKErgebnisse 19'!J3/'Wahlzahlen 19'!$C14)</f>
        <v>0</v>
      </c>
      <c r="J4">
        <f>_xlfn.FLOOR.MATH('WKErgebnisse 19'!K3/'Wahlzahlen 19'!$C14)</f>
        <v>0</v>
      </c>
      <c r="K4">
        <f>_xlfn.FLOOR.MATH('WKErgebnisse 19'!L3/'Wahlzahlen 19'!$C14)</f>
        <v>0</v>
      </c>
      <c r="L4">
        <f>_xlfn.FLOOR.MATH('WKErgebnisse 19'!M3/'Wahlzahlen 19'!$C14)</f>
        <v>0</v>
      </c>
      <c r="M4">
        <f>_xlfn.FLOOR.MATH('WKErgebnisse 19'!N3/'Wahlzahlen 19'!$C14)</f>
        <v>0</v>
      </c>
      <c r="N4">
        <f>_xlfn.FLOOR.MATH('WKErgebnisse 19'!O3/'Wahlzahlen 19'!$C14)</f>
        <v>0</v>
      </c>
      <c r="O4">
        <f>_xlfn.FLOOR.MATH('WKErgebnisse 19'!P3/'Wahlzahlen 19'!$C14)</f>
        <v>0</v>
      </c>
    </row>
    <row r="5" spans="1:16">
      <c r="A5" t="str">
        <f>MID('WKErgebnisse 17'!A4,2,2)</f>
        <v>2A</v>
      </c>
      <c r="B5">
        <f t="shared" si="0"/>
        <v>2</v>
      </c>
      <c r="C5">
        <f>_xlfn.FLOOR.MATH('WKErgebnisse 19'!D4/'Wahlzahlen 19'!$C15)</f>
        <v>1</v>
      </c>
      <c r="D5">
        <f>_xlfn.FLOOR.MATH('WKErgebnisse 19'!E4/'Wahlzahlen 19'!$C15)</f>
        <v>0</v>
      </c>
      <c r="E5">
        <f>_xlfn.FLOOR.MATH('WKErgebnisse 19'!F4/'Wahlzahlen 19'!$C15)</f>
        <v>0</v>
      </c>
      <c r="F5">
        <f>_xlfn.FLOOR.MATH('WKErgebnisse 19'!G4/'Wahlzahlen 19'!$C15)</f>
        <v>0</v>
      </c>
      <c r="G5">
        <f>_xlfn.FLOOR.MATH('WKErgebnisse 19'!H4/'Wahlzahlen 19'!$C15)</f>
        <v>0</v>
      </c>
      <c r="H5">
        <f>_xlfn.FLOOR.MATH('WKErgebnisse 19'!I4/'Wahlzahlen 19'!$C15)</f>
        <v>0</v>
      </c>
      <c r="I5">
        <f>_xlfn.FLOOR.MATH('WKErgebnisse 19'!J4/'Wahlzahlen 19'!$C15)</f>
        <v>0</v>
      </c>
      <c r="J5">
        <f>_xlfn.FLOOR.MATH('WKErgebnisse 19'!K4/'Wahlzahlen 19'!$C15)</f>
        <v>0</v>
      </c>
      <c r="K5">
        <f>_xlfn.FLOOR.MATH('WKErgebnisse 19'!L4/'Wahlzahlen 19'!$C15)</f>
        <v>0</v>
      </c>
      <c r="L5">
        <f>_xlfn.FLOOR.MATH('WKErgebnisse 19'!M4/'Wahlzahlen 19'!$C15)</f>
        <v>0</v>
      </c>
      <c r="M5">
        <f>_xlfn.FLOOR.MATH('WKErgebnisse 19'!N4/'Wahlzahlen 19'!$C15)</f>
        <v>0</v>
      </c>
      <c r="N5">
        <f>_xlfn.FLOOR.MATH('WKErgebnisse 19'!O4/'Wahlzahlen 19'!$C15)</f>
        <v>0</v>
      </c>
      <c r="O5">
        <f>_xlfn.FLOOR.MATH('WKErgebnisse 19'!P4/'Wahlzahlen 19'!$C15)</f>
        <v>0</v>
      </c>
    </row>
    <row r="6" spans="1:16">
      <c r="A6" t="str">
        <f>MID('WKErgebnisse 17'!A5,2,2)</f>
        <v>2B</v>
      </c>
      <c r="B6">
        <f t="shared" si="0"/>
        <v>2</v>
      </c>
      <c r="C6">
        <f>_xlfn.FLOOR.MATH('WKErgebnisse 19'!D5/'Wahlzahlen 19'!$C16)</f>
        <v>0</v>
      </c>
      <c r="D6">
        <f>_xlfn.FLOOR.MATH('WKErgebnisse 19'!E5/'Wahlzahlen 19'!$C16)</f>
        <v>0</v>
      </c>
      <c r="E6">
        <f>_xlfn.FLOOR.MATH('WKErgebnisse 19'!F5/'Wahlzahlen 19'!$C16)</f>
        <v>0</v>
      </c>
      <c r="F6">
        <f>_xlfn.FLOOR.MATH('WKErgebnisse 19'!G5/'Wahlzahlen 19'!$C16)</f>
        <v>0</v>
      </c>
      <c r="G6">
        <f>_xlfn.FLOOR.MATH('WKErgebnisse 19'!H5/'Wahlzahlen 19'!$C16)</f>
        <v>0</v>
      </c>
      <c r="H6">
        <f>_xlfn.FLOOR.MATH('WKErgebnisse 19'!I5/'Wahlzahlen 19'!$C16)</f>
        <v>0</v>
      </c>
      <c r="I6">
        <f>_xlfn.FLOOR.MATH('WKErgebnisse 19'!J5/'Wahlzahlen 19'!$C16)</f>
        <v>0</v>
      </c>
      <c r="J6">
        <f>_xlfn.FLOOR.MATH('WKErgebnisse 19'!K5/'Wahlzahlen 19'!$C16)</f>
        <v>0</v>
      </c>
      <c r="K6">
        <f>_xlfn.FLOOR.MATH('WKErgebnisse 19'!L5/'Wahlzahlen 19'!$C16)</f>
        <v>0</v>
      </c>
      <c r="L6">
        <f>_xlfn.FLOOR.MATH('WKErgebnisse 19'!M5/'Wahlzahlen 19'!$C16)</f>
        <v>0</v>
      </c>
      <c r="M6">
        <f>_xlfn.FLOOR.MATH('WKErgebnisse 19'!N5/'Wahlzahlen 19'!$C16)</f>
        <v>0</v>
      </c>
      <c r="N6">
        <f>_xlfn.FLOOR.MATH('WKErgebnisse 19'!O5/'Wahlzahlen 19'!$C16)</f>
        <v>0</v>
      </c>
      <c r="O6">
        <f>_xlfn.FLOOR.MATH('WKErgebnisse 19'!P5/'Wahlzahlen 19'!$C16)</f>
        <v>0</v>
      </c>
    </row>
    <row r="7" spans="1:16">
      <c r="A7" t="str">
        <f>MID('WKErgebnisse 17'!A6,2,2)</f>
        <v>2C</v>
      </c>
      <c r="B7">
        <f t="shared" si="0"/>
        <v>2</v>
      </c>
      <c r="C7">
        <f>_xlfn.FLOOR.MATH('WKErgebnisse 19'!D6/'Wahlzahlen 19'!$C17)</f>
        <v>1</v>
      </c>
      <c r="D7">
        <f>_xlfn.FLOOR.MATH('WKErgebnisse 19'!E6/'Wahlzahlen 19'!$C17)</f>
        <v>0</v>
      </c>
      <c r="E7">
        <f>_xlfn.FLOOR.MATH('WKErgebnisse 19'!F6/'Wahlzahlen 19'!$C17)</f>
        <v>0</v>
      </c>
      <c r="F7">
        <f>_xlfn.FLOOR.MATH('WKErgebnisse 19'!G6/'Wahlzahlen 19'!$C17)</f>
        <v>0</v>
      </c>
      <c r="G7">
        <f>_xlfn.FLOOR.MATH('WKErgebnisse 19'!H6/'Wahlzahlen 19'!$C17)</f>
        <v>0</v>
      </c>
      <c r="H7">
        <f>_xlfn.FLOOR.MATH('WKErgebnisse 19'!I6/'Wahlzahlen 19'!$C17)</f>
        <v>0</v>
      </c>
      <c r="I7">
        <f>_xlfn.FLOOR.MATH('WKErgebnisse 19'!J6/'Wahlzahlen 19'!$C17)</f>
        <v>0</v>
      </c>
      <c r="J7">
        <f>_xlfn.FLOOR.MATH('WKErgebnisse 19'!K6/'Wahlzahlen 19'!$C17)</f>
        <v>0</v>
      </c>
      <c r="K7">
        <f>_xlfn.FLOOR.MATH('WKErgebnisse 19'!L6/'Wahlzahlen 19'!$C17)</f>
        <v>0</v>
      </c>
      <c r="L7">
        <f>_xlfn.FLOOR.MATH('WKErgebnisse 19'!M6/'Wahlzahlen 19'!$C17)</f>
        <v>0</v>
      </c>
      <c r="M7">
        <f>_xlfn.FLOOR.MATH('WKErgebnisse 19'!N6/'Wahlzahlen 19'!$C17)</f>
        <v>0</v>
      </c>
      <c r="N7">
        <f>_xlfn.FLOOR.MATH('WKErgebnisse 19'!O6/'Wahlzahlen 19'!$C17)</f>
        <v>0</v>
      </c>
      <c r="O7">
        <f>_xlfn.FLOOR.MATH('WKErgebnisse 19'!P6/'Wahlzahlen 19'!$C17)</f>
        <v>0</v>
      </c>
    </row>
    <row r="8" spans="1:16">
      <c r="A8" t="str">
        <f>MID('WKErgebnisse 17'!A7,2,2)</f>
        <v>2D</v>
      </c>
      <c r="B8">
        <f t="shared" si="0"/>
        <v>2</v>
      </c>
      <c r="C8">
        <f>_xlfn.FLOOR.MATH('WKErgebnisse 19'!D7/'Wahlzahlen 19'!$C18)</f>
        <v>1</v>
      </c>
      <c r="D8">
        <f>_xlfn.FLOOR.MATH('WKErgebnisse 19'!E7/'Wahlzahlen 19'!$C18)</f>
        <v>0</v>
      </c>
      <c r="E8">
        <f>_xlfn.FLOOR.MATH('WKErgebnisse 19'!F7/'Wahlzahlen 19'!$C18)</f>
        <v>0</v>
      </c>
      <c r="F8">
        <f>_xlfn.FLOOR.MATH('WKErgebnisse 19'!G7/'Wahlzahlen 19'!$C18)</f>
        <v>0</v>
      </c>
      <c r="G8">
        <f>_xlfn.FLOOR.MATH('WKErgebnisse 19'!H7/'Wahlzahlen 19'!$C18)</f>
        <v>0</v>
      </c>
      <c r="H8">
        <f>_xlfn.FLOOR.MATH('WKErgebnisse 19'!I7/'Wahlzahlen 19'!$C18)</f>
        <v>0</v>
      </c>
      <c r="I8">
        <f>_xlfn.FLOOR.MATH('WKErgebnisse 19'!J7/'Wahlzahlen 19'!$C18)</f>
        <v>0</v>
      </c>
      <c r="J8">
        <f>_xlfn.FLOOR.MATH('WKErgebnisse 19'!K7/'Wahlzahlen 19'!$C18)</f>
        <v>0</v>
      </c>
      <c r="K8">
        <f>_xlfn.FLOOR.MATH('WKErgebnisse 19'!L7/'Wahlzahlen 19'!$C18)</f>
        <v>0</v>
      </c>
      <c r="L8">
        <f>_xlfn.FLOOR.MATH('WKErgebnisse 19'!M7/'Wahlzahlen 19'!$C18)</f>
        <v>0</v>
      </c>
      <c r="M8">
        <f>_xlfn.FLOOR.MATH('WKErgebnisse 19'!N7/'Wahlzahlen 19'!$C18)</f>
        <v>0</v>
      </c>
      <c r="N8">
        <f>_xlfn.FLOOR.MATH('WKErgebnisse 19'!O7/'Wahlzahlen 19'!$C18)</f>
        <v>0</v>
      </c>
      <c r="O8">
        <f>_xlfn.FLOOR.MATH('WKErgebnisse 19'!P7/'Wahlzahlen 19'!$C18)</f>
        <v>0</v>
      </c>
    </row>
    <row r="9" spans="1:16">
      <c r="A9" t="str">
        <f>MID('WKErgebnisse 17'!A8,2,2)</f>
        <v>3A</v>
      </c>
      <c r="B9">
        <f t="shared" si="0"/>
        <v>3</v>
      </c>
      <c r="C9">
        <f>_xlfn.FLOOR.MATH('WKErgebnisse 19'!D8/'Wahlzahlen 19'!$C19)</f>
        <v>2</v>
      </c>
      <c r="D9">
        <f>_xlfn.FLOOR.MATH('WKErgebnisse 19'!E8/'Wahlzahlen 19'!$C19)</f>
        <v>0</v>
      </c>
      <c r="E9">
        <f>_xlfn.FLOOR.MATH('WKErgebnisse 19'!F8/'Wahlzahlen 19'!$C19)</f>
        <v>0</v>
      </c>
      <c r="F9">
        <f>_xlfn.FLOOR.MATH('WKErgebnisse 19'!G8/'Wahlzahlen 19'!$C19)</f>
        <v>0</v>
      </c>
      <c r="G9">
        <f>_xlfn.FLOOR.MATH('WKErgebnisse 19'!H8/'Wahlzahlen 19'!$C19)</f>
        <v>0</v>
      </c>
      <c r="H9">
        <f>_xlfn.FLOOR.MATH('WKErgebnisse 19'!I8/'Wahlzahlen 19'!$C19)</f>
        <v>0</v>
      </c>
      <c r="I9">
        <f>_xlfn.FLOOR.MATH('WKErgebnisse 19'!J8/'Wahlzahlen 19'!$C19)</f>
        <v>0</v>
      </c>
      <c r="J9">
        <f>_xlfn.FLOOR.MATH('WKErgebnisse 19'!K8/'Wahlzahlen 19'!$C19)</f>
        <v>0</v>
      </c>
      <c r="K9">
        <f>_xlfn.FLOOR.MATH('WKErgebnisse 19'!L8/'Wahlzahlen 19'!$C19)</f>
        <v>0</v>
      </c>
      <c r="L9">
        <f>_xlfn.FLOOR.MATH('WKErgebnisse 19'!M8/'Wahlzahlen 19'!$C19)</f>
        <v>0</v>
      </c>
      <c r="M9">
        <f>_xlfn.FLOOR.MATH('WKErgebnisse 19'!N8/'Wahlzahlen 19'!$C19)</f>
        <v>0</v>
      </c>
      <c r="N9">
        <f>_xlfn.FLOOR.MATH('WKErgebnisse 19'!O8/'Wahlzahlen 19'!$C19)</f>
        <v>0</v>
      </c>
      <c r="O9">
        <f>_xlfn.FLOOR.MATH('WKErgebnisse 19'!P8/'Wahlzahlen 19'!$C19)</f>
        <v>0</v>
      </c>
    </row>
    <row r="10" spans="1:16">
      <c r="A10" t="str">
        <f>MID('WKErgebnisse 17'!A9,2,2)</f>
        <v>3B</v>
      </c>
      <c r="B10">
        <f t="shared" si="0"/>
        <v>3</v>
      </c>
      <c r="C10">
        <f>_xlfn.FLOOR.MATH('WKErgebnisse 19'!D9/'Wahlzahlen 19'!$C20)</f>
        <v>2</v>
      </c>
      <c r="D10">
        <f>_xlfn.FLOOR.MATH('WKErgebnisse 19'!E9/'Wahlzahlen 19'!$C20)</f>
        <v>0</v>
      </c>
      <c r="E10">
        <f>_xlfn.FLOOR.MATH('WKErgebnisse 19'!F9/'Wahlzahlen 19'!$C20)</f>
        <v>0</v>
      </c>
      <c r="F10">
        <f>_xlfn.FLOOR.MATH('WKErgebnisse 19'!G9/'Wahlzahlen 19'!$C20)</f>
        <v>0</v>
      </c>
      <c r="G10">
        <f>_xlfn.FLOOR.MATH('WKErgebnisse 19'!H9/'Wahlzahlen 19'!$C20)</f>
        <v>0</v>
      </c>
      <c r="H10">
        <f>_xlfn.FLOOR.MATH('WKErgebnisse 19'!I9/'Wahlzahlen 19'!$C20)</f>
        <v>0</v>
      </c>
      <c r="I10">
        <f>_xlfn.FLOOR.MATH('WKErgebnisse 19'!J9/'Wahlzahlen 19'!$C20)</f>
        <v>0</v>
      </c>
      <c r="J10">
        <f>_xlfn.FLOOR.MATH('WKErgebnisse 19'!K9/'Wahlzahlen 19'!$C20)</f>
        <v>0</v>
      </c>
      <c r="K10">
        <f>_xlfn.FLOOR.MATH('WKErgebnisse 19'!L9/'Wahlzahlen 19'!$C20)</f>
        <v>0</v>
      </c>
      <c r="L10">
        <f>_xlfn.FLOOR.MATH('WKErgebnisse 19'!M9/'Wahlzahlen 19'!$C20)</f>
        <v>0</v>
      </c>
      <c r="M10">
        <f>_xlfn.FLOOR.MATH('WKErgebnisse 19'!N9/'Wahlzahlen 19'!$C20)</f>
        <v>0</v>
      </c>
      <c r="N10">
        <f>_xlfn.FLOOR.MATH('WKErgebnisse 19'!O9/'Wahlzahlen 19'!$C20)</f>
        <v>0</v>
      </c>
      <c r="O10">
        <f>_xlfn.FLOOR.MATH('WKErgebnisse 19'!P9/'Wahlzahlen 19'!$C20)</f>
        <v>0</v>
      </c>
    </row>
    <row r="11" spans="1:16">
      <c r="A11" t="str">
        <f>MID('WKErgebnisse 17'!A10,2,2)</f>
        <v>3C</v>
      </c>
      <c r="B11">
        <f t="shared" si="0"/>
        <v>3</v>
      </c>
      <c r="C11">
        <f>_xlfn.FLOOR.MATH('WKErgebnisse 19'!D10/'Wahlzahlen 19'!$C21)</f>
        <v>2</v>
      </c>
      <c r="D11">
        <f>_xlfn.FLOOR.MATH('WKErgebnisse 19'!E10/'Wahlzahlen 19'!$C21)</f>
        <v>1</v>
      </c>
      <c r="E11">
        <f>_xlfn.FLOOR.MATH('WKErgebnisse 19'!F10/'Wahlzahlen 19'!$C21)</f>
        <v>0</v>
      </c>
      <c r="F11">
        <f>_xlfn.FLOOR.MATH('WKErgebnisse 19'!G10/'Wahlzahlen 19'!$C21)</f>
        <v>0</v>
      </c>
      <c r="G11">
        <f>_xlfn.FLOOR.MATH('WKErgebnisse 19'!H10/'Wahlzahlen 19'!$C21)</f>
        <v>0</v>
      </c>
      <c r="H11">
        <f>_xlfn.FLOOR.MATH('WKErgebnisse 19'!I10/'Wahlzahlen 19'!$C21)</f>
        <v>0</v>
      </c>
      <c r="I11">
        <f>_xlfn.FLOOR.MATH('WKErgebnisse 19'!J10/'Wahlzahlen 19'!$C21)</f>
        <v>0</v>
      </c>
      <c r="J11">
        <f>_xlfn.FLOOR.MATH('WKErgebnisse 19'!K10/'Wahlzahlen 19'!$C21)</f>
        <v>0</v>
      </c>
      <c r="K11">
        <f>_xlfn.FLOOR.MATH('WKErgebnisse 19'!L10/'Wahlzahlen 19'!$C21)</f>
        <v>0</v>
      </c>
      <c r="L11">
        <f>_xlfn.FLOOR.MATH('WKErgebnisse 19'!M10/'Wahlzahlen 19'!$C21)</f>
        <v>0</v>
      </c>
      <c r="M11">
        <f>_xlfn.FLOOR.MATH('WKErgebnisse 19'!N10/'Wahlzahlen 19'!$C21)</f>
        <v>0</v>
      </c>
      <c r="N11">
        <f>_xlfn.FLOOR.MATH('WKErgebnisse 19'!O10/'Wahlzahlen 19'!$C21)</f>
        <v>0</v>
      </c>
      <c r="O11">
        <f>_xlfn.FLOOR.MATH('WKErgebnisse 19'!P10/'Wahlzahlen 19'!$C21)</f>
        <v>0</v>
      </c>
    </row>
    <row r="12" spans="1:16">
      <c r="A12" t="str">
        <f>MID('WKErgebnisse 17'!A11,2,2)</f>
        <v>3D</v>
      </c>
      <c r="B12">
        <f t="shared" si="0"/>
        <v>3</v>
      </c>
      <c r="C12">
        <f>_xlfn.FLOOR.MATH('WKErgebnisse 19'!D11/'Wahlzahlen 19'!$C22)</f>
        <v>2</v>
      </c>
      <c r="D12">
        <f>_xlfn.FLOOR.MATH('WKErgebnisse 19'!E11/'Wahlzahlen 19'!$C22)</f>
        <v>1</v>
      </c>
      <c r="E12">
        <f>_xlfn.FLOOR.MATH('WKErgebnisse 19'!F11/'Wahlzahlen 19'!$C22)</f>
        <v>1</v>
      </c>
      <c r="F12">
        <f>_xlfn.FLOOR.MATH('WKErgebnisse 19'!G11/'Wahlzahlen 19'!$C22)</f>
        <v>0</v>
      </c>
      <c r="G12">
        <f>_xlfn.FLOOR.MATH('WKErgebnisse 19'!H11/'Wahlzahlen 19'!$C22)</f>
        <v>0</v>
      </c>
      <c r="H12">
        <f>_xlfn.FLOOR.MATH('WKErgebnisse 19'!I11/'Wahlzahlen 19'!$C22)</f>
        <v>0</v>
      </c>
      <c r="I12">
        <f>_xlfn.FLOOR.MATH('WKErgebnisse 19'!J11/'Wahlzahlen 19'!$C22)</f>
        <v>0</v>
      </c>
      <c r="J12">
        <f>_xlfn.FLOOR.MATH('WKErgebnisse 19'!K11/'Wahlzahlen 19'!$C22)</f>
        <v>0</v>
      </c>
      <c r="K12">
        <f>_xlfn.FLOOR.MATH('WKErgebnisse 19'!L11/'Wahlzahlen 19'!$C22)</f>
        <v>0</v>
      </c>
      <c r="L12">
        <f>_xlfn.FLOOR.MATH('WKErgebnisse 19'!M11/'Wahlzahlen 19'!$C22)</f>
        <v>0</v>
      </c>
      <c r="M12">
        <f>_xlfn.FLOOR.MATH('WKErgebnisse 19'!N11/'Wahlzahlen 19'!$C22)</f>
        <v>0</v>
      </c>
      <c r="N12">
        <f>_xlfn.FLOOR.MATH('WKErgebnisse 19'!O11/'Wahlzahlen 19'!$C22)</f>
        <v>0</v>
      </c>
      <c r="O12">
        <f>_xlfn.FLOOR.MATH('WKErgebnisse 19'!P11/'Wahlzahlen 19'!$C22)</f>
        <v>0</v>
      </c>
    </row>
    <row r="13" spans="1:16">
      <c r="A13" t="s">
        <v>167</v>
      </c>
      <c r="B13">
        <f t="shared" si="0"/>
        <v>3</v>
      </c>
      <c r="C13">
        <f>_xlfn.FLOOR.MATH('WKErgebnisse 19'!D12/'Wahlzahlen 19'!$C23)</f>
        <v>1</v>
      </c>
      <c r="D13">
        <f>_xlfn.FLOOR.MATH('WKErgebnisse 19'!E12/'Wahlzahlen 19'!$C23)</f>
        <v>0</v>
      </c>
      <c r="E13">
        <f>_xlfn.FLOOR.MATH('WKErgebnisse 19'!F12/'Wahlzahlen 19'!$C23)</f>
        <v>0</v>
      </c>
      <c r="F13">
        <f>_xlfn.FLOOR.MATH('WKErgebnisse 19'!G12/'Wahlzahlen 19'!$C23)</f>
        <v>0</v>
      </c>
      <c r="G13">
        <f>_xlfn.FLOOR.MATH('WKErgebnisse 19'!H12/'Wahlzahlen 19'!$C23)</f>
        <v>0</v>
      </c>
      <c r="H13">
        <f>_xlfn.FLOOR.MATH('WKErgebnisse 19'!I12/'Wahlzahlen 19'!$C23)</f>
        <v>0</v>
      </c>
      <c r="I13">
        <f>_xlfn.FLOOR.MATH('WKErgebnisse 19'!J12/'Wahlzahlen 19'!$C23)</f>
        <v>0</v>
      </c>
      <c r="J13">
        <f>_xlfn.FLOOR.MATH('WKErgebnisse 19'!K12/'Wahlzahlen 19'!$C23)</f>
        <v>0</v>
      </c>
      <c r="K13">
        <f>_xlfn.FLOOR.MATH('WKErgebnisse 19'!L12/'Wahlzahlen 19'!$C23)</f>
        <v>0</v>
      </c>
      <c r="L13">
        <f>_xlfn.FLOOR.MATH('WKErgebnisse 19'!M12/'Wahlzahlen 19'!$C23)</f>
        <v>0</v>
      </c>
      <c r="M13">
        <f>_xlfn.FLOOR.MATH('WKErgebnisse 19'!N12/'Wahlzahlen 19'!$C23)</f>
        <v>0</v>
      </c>
      <c r="N13">
        <f>_xlfn.FLOOR.MATH('WKErgebnisse 19'!O12/'Wahlzahlen 19'!$C23)</f>
        <v>0</v>
      </c>
      <c r="O13">
        <f>_xlfn.FLOOR.MATH('WKErgebnisse 19'!P12/'Wahlzahlen 19'!$C23)</f>
        <v>0</v>
      </c>
    </row>
    <row r="14" spans="1:16">
      <c r="A14" t="str">
        <f>MID('WKErgebnisse 17'!A13,2,2)</f>
        <v>3F</v>
      </c>
      <c r="B14">
        <f t="shared" si="0"/>
        <v>3</v>
      </c>
      <c r="C14">
        <f>_xlfn.FLOOR.MATH('WKErgebnisse 19'!D13/'Wahlzahlen 19'!$C24)</f>
        <v>2</v>
      </c>
      <c r="D14">
        <f>_xlfn.FLOOR.MATH('WKErgebnisse 19'!E13/'Wahlzahlen 19'!$C24)</f>
        <v>1</v>
      </c>
      <c r="E14">
        <f>_xlfn.FLOOR.MATH('WKErgebnisse 19'!F13/'Wahlzahlen 19'!$C24)</f>
        <v>0</v>
      </c>
      <c r="F14">
        <f>_xlfn.FLOOR.MATH('WKErgebnisse 19'!G13/'Wahlzahlen 19'!$C24)</f>
        <v>0</v>
      </c>
      <c r="G14">
        <f>_xlfn.FLOOR.MATH('WKErgebnisse 19'!H13/'Wahlzahlen 19'!$C24)</f>
        <v>0</v>
      </c>
      <c r="H14">
        <f>_xlfn.FLOOR.MATH('WKErgebnisse 19'!I13/'Wahlzahlen 19'!$C24)</f>
        <v>0</v>
      </c>
      <c r="I14">
        <f>_xlfn.FLOOR.MATH('WKErgebnisse 19'!J13/'Wahlzahlen 19'!$C24)</f>
        <v>0</v>
      </c>
      <c r="J14">
        <f>_xlfn.FLOOR.MATH('WKErgebnisse 19'!K13/'Wahlzahlen 19'!$C24)</f>
        <v>0</v>
      </c>
      <c r="K14">
        <f>_xlfn.FLOOR.MATH('WKErgebnisse 19'!L13/'Wahlzahlen 19'!$C24)</f>
        <v>0</v>
      </c>
      <c r="L14">
        <f>_xlfn.FLOOR.MATH('WKErgebnisse 19'!M13/'Wahlzahlen 19'!$C24)</f>
        <v>0</v>
      </c>
      <c r="M14">
        <f>_xlfn.FLOOR.MATH('WKErgebnisse 19'!N13/'Wahlzahlen 19'!$C24)</f>
        <v>0</v>
      </c>
      <c r="N14">
        <f>_xlfn.FLOOR.MATH('WKErgebnisse 19'!O13/'Wahlzahlen 19'!$C24)</f>
        <v>0</v>
      </c>
      <c r="O14">
        <f>_xlfn.FLOOR.MATH('WKErgebnisse 19'!P13/'Wahlzahlen 19'!$C24)</f>
        <v>0</v>
      </c>
    </row>
    <row r="15" spans="1:16">
      <c r="A15" t="str">
        <f>MID('WKErgebnisse 17'!A14,2,2)</f>
        <v>3G</v>
      </c>
      <c r="B15">
        <f t="shared" si="0"/>
        <v>3</v>
      </c>
      <c r="C15">
        <f>_xlfn.FLOOR.MATH('WKErgebnisse 19'!D14/'Wahlzahlen 19'!$C25)</f>
        <v>1</v>
      </c>
      <c r="D15">
        <f>_xlfn.FLOOR.MATH('WKErgebnisse 19'!E14/'Wahlzahlen 19'!$C25)</f>
        <v>1</v>
      </c>
      <c r="E15">
        <f>_xlfn.FLOOR.MATH('WKErgebnisse 19'!F14/'Wahlzahlen 19'!$C25)</f>
        <v>0</v>
      </c>
      <c r="F15">
        <f>_xlfn.FLOOR.MATH('WKErgebnisse 19'!G14/'Wahlzahlen 19'!$C25)</f>
        <v>0</v>
      </c>
      <c r="G15">
        <f>_xlfn.FLOOR.MATH('WKErgebnisse 19'!H14/'Wahlzahlen 19'!$C25)</f>
        <v>0</v>
      </c>
      <c r="H15">
        <f>_xlfn.FLOOR.MATH('WKErgebnisse 19'!I14/'Wahlzahlen 19'!$C25)</f>
        <v>0</v>
      </c>
      <c r="I15">
        <f>_xlfn.FLOOR.MATH('WKErgebnisse 19'!J14/'Wahlzahlen 19'!$C25)</f>
        <v>0</v>
      </c>
      <c r="J15">
        <f>_xlfn.FLOOR.MATH('WKErgebnisse 19'!K14/'Wahlzahlen 19'!$C25)</f>
        <v>0</v>
      </c>
      <c r="K15">
        <f>_xlfn.FLOOR.MATH('WKErgebnisse 19'!L14/'Wahlzahlen 19'!$C25)</f>
        <v>0</v>
      </c>
      <c r="L15">
        <f>_xlfn.FLOOR.MATH('WKErgebnisse 19'!M14/'Wahlzahlen 19'!$C25)</f>
        <v>0</v>
      </c>
      <c r="M15">
        <f>_xlfn.FLOOR.MATH('WKErgebnisse 19'!N14/'Wahlzahlen 19'!$C25)</f>
        <v>0</v>
      </c>
      <c r="N15">
        <f>_xlfn.FLOOR.MATH('WKErgebnisse 19'!O14/'Wahlzahlen 19'!$C25)</f>
        <v>0</v>
      </c>
      <c r="O15">
        <f>_xlfn.FLOOR.MATH('WKErgebnisse 19'!P14/'Wahlzahlen 19'!$C25)</f>
        <v>0</v>
      </c>
    </row>
    <row r="16" spans="1:16">
      <c r="A16" t="str">
        <f>MID('WKErgebnisse 17'!A15,2,2)</f>
        <v>4A</v>
      </c>
      <c r="B16">
        <f t="shared" si="0"/>
        <v>4</v>
      </c>
      <c r="C16">
        <f>_xlfn.FLOOR.MATH('WKErgebnisse 19'!D15/'Wahlzahlen 19'!$C26)</f>
        <v>1</v>
      </c>
      <c r="D16">
        <f>_xlfn.FLOOR.MATH('WKErgebnisse 19'!E15/'Wahlzahlen 19'!$C26)</f>
        <v>1</v>
      </c>
      <c r="E16">
        <f>_xlfn.FLOOR.MATH('WKErgebnisse 19'!F15/'Wahlzahlen 19'!$C26)</f>
        <v>1</v>
      </c>
      <c r="F16">
        <f>_xlfn.FLOOR.MATH('WKErgebnisse 19'!G15/'Wahlzahlen 19'!$C26)</f>
        <v>0</v>
      </c>
      <c r="G16">
        <f>_xlfn.FLOOR.MATH('WKErgebnisse 19'!H15/'Wahlzahlen 19'!$C26)</f>
        <v>0</v>
      </c>
      <c r="H16">
        <f>_xlfn.FLOOR.MATH('WKErgebnisse 19'!I15/'Wahlzahlen 19'!$C26)</f>
        <v>1</v>
      </c>
      <c r="I16">
        <f>_xlfn.FLOOR.MATH('WKErgebnisse 19'!J15/'Wahlzahlen 19'!$C26)</f>
        <v>0</v>
      </c>
      <c r="J16">
        <f>_xlfn.FLOOR.MATH('WKErgebnisse 19'!K15/'Wahlzahlen 19'!$C26)</f>
        <v>0</v>
      </c>
      <c r="K16">
        <f>_xlfn.FLOOR.MATH('WKErgebnisse 19'!L15/'Wahlzahlen 19'!$C26)</f>
        <v>0</v>
      </c>
      <c r="L16">
        <f>_xlfn.FLOOR.MATH('WKErgebnisse 19'!M15/'Wahlzahlen 19'!$C26)</f>
        <v>0</v>
      </c>
      <c r="M16">
        <f>_xlfn.FLOOR.MATH('WKErgebnisse 19'!N15/'Wahlzahlen 19'!$C26)</f>
        <v>0</v>
      </c>
      <c r="N16">
        <f>_xlfn.FLOOR.MATH('WKErgebnisse 19'!O15/'Wahlzahlen 19'!$C26)</f>
        <v>0</v>
      </c>
      <c r="O16">
        <f>_xlfn.FLOOR.MATH('WKErgebnisse 19'!P15/'Wahlzahlen 19'!$C26)</f>
        <v>0</v>
      </c>
    </row>
    <row r="17" spans="1:15">
      <c r="A17" t="str">
        <f>MID('WKErgebnisse 17'!A16,2,2)</f>
        <v>4B</v>
      </c>
      <c r="B17">
        <f t="shared" si="0"/>
        <v>4</v>
      </c>
      <c r="C17">
        <f>_xlfn.FLOOR.MATH('WKErgebnisse 19'!D16/'Wahlzahlen 19'!$C27)</f>
        <v>2</v>
      </c>
      <c r="D17">
        <f>_xlfn.FLOOR.MATH('WKErgebnisse 19'!E16/'Wahlzahlen 19'!$C27)</f>
        <v>0</v>
      </c>
      <c r="E17">
        <f>_xlfn.FLOOR.MATH('WKErgebnisse 19'!F16/'Wahlzahlen 19'!$C27)</f>
        <v>1</v>
      </c>
      <c r="F17">
        <f>_xlfn.FLOOR.MATH('WKErgebnisse 19'!G16/'Wahlzahlen 19'!$C27)</f>
        <v>0</v>
      </c>
      <c r="G17">
        <f>_xlfn.FLOOR.MATH('WKErgebnisse 19'!H16/'Wahlzahlen 19'!$C27)</f>
        <v>0</v>
      </c>
      <c r="H17">
        <f>_xlfn.FLOOR.MATH('WKErgebnisse 19'!I16/'Wahlzahlen 19'!$C27)</f>
        <v>0</v>
      </c>
      <c r="I17">
        <f>_xlfn.FLOOR.MATH('WKErgebnisse 19'!J16/'Wahlzahlen 19'!$C27)</f>
        <v>0</v>
      </c>
      <c r="J17">
        <f>_xlfn.FLOOR.MATH('WKErgebnisse 19'!K16/'Wahlzahlen 19'!$C27)</f>
        <v>0</v>
      </c>
      <c r="K17">
        <f>_xlfn.FLOOR.MATH('WKErgebnisse 19'!L16/'Wahlzahlen 19'!$C27)</f>
        <v>0</v>
      </c>
      <c r="L17">
        <f>_xlfn.FLOOR.MATH('WKErgebnisse 19'!M16/'Wahlzahlen 19'!$C27)</f>
        <v>0</v>
      </c>
      <c r="M17">
        <f>_xlfn.FLOOR.MATH('WKErgebnisse 19'!N16/'Wahlzahlen 19'!$C27)</f>
        <v>0</v>
      </c>
      <c r="N17">
        <f>_xlfn.FLOOR.MATH('WKErgebnisse 19'!O16/'Wahlzahlen 19'!$C27)</f>
        <v>0</v>
      </c>
      <c r="O17">
        <f>_xlfn.FLOOR.MATH('WKErgebnisse 19'!P16/'Wahlzahlen 19'!$C27)</f>
        <v>0</v>
      </c>
    </row>
    <row r="18" spans="1:15">
      <c r="A18" t="str">
        <f>MID('WKErgebnisse 17'!A17,2,2)</f>
        <v>4C</v>
      </c>
      <c r="B18">
        <f t="shared" si="0"/>
        <v>4</v>
      </c>
      <c r="C18">
        <f>_xlfn.FLOOR.MATH('WKErgebnisse 19'!D17/'Wahlzahlen 19'!$C28)</f>
        <v>2</v>
      </c>
      <c r="D18">
        <f>_xlfn.FLOOR.MATH('WKErgebnisse 19'!E17/'Wahlzahlen 19'!$C28)</f>
        <v>1</v>
      </c>
      <c r="E18">
        <f>_xlfn.FLOOR.MATH('WKErgebnisse 19'!F17/'Wahlzahlen 19'!$C28)</f>
        <v>1</v>
      </c>
      <c r="F18">
        <f>_xlfn.FLOOR.MATH('WKErgebnisse 19'!G17/'Wahlzahlen 19'!$C28)</f>
        <v>0</v>
      </c>
      <c r="G18">
        <f>_xlfn.FLOOR.MATH('WKErgebnisse 19'!H17/'Wahlzahlen 19'!$C28)</f>
        <v>0</v>
      </c>
      <c r="H18">
        <f>_xlfn.FLOOR.MATH('WKErgebnisse 19'!I17/'Wahlzahlen 19'!$C28)</f>
        <v>1</v>
      </c>
      <c r="I18">
        <f>_xlfn.FLOOR.MATH('WKErgebnisse 19'!J17/'Wahlzahlen 19'!$C28)</f>
        <v>0</v>
      </c>
      <c r="J18">
        <f>_xlfn.FLOOR.MATH('WKErgebnisse 19'!K17/'Wahlzahlen 19'!$C28)</f>
        <v>0</v>
      </c>
      <c r="K18">
        <f>_xlfn.FLOOR.MATH('WKErgebnisse 19'!L17/'Wahlzahlen 19'!$C28)</f>
        <v>0</v>
      </c>
      <c r="L18">
        <f>_xlfn.FLOOR.MATH('WKErgebnisse 19'!M17/'Wahlzahlen 19'!$C28)</f>
        <v>0</v>
      </c>
      <c r="M18">
        <f>_xlfn.FLOOR.MATH('WKErgebnisse 19'!N17/'Wahlzahlen 19'!$C28)</f>
        <v>0</v>
      </c>
      <c r="N18">
        <f>_xlfn.FLOOR.MATH('WKErgebnisse 19'!O17/'Wahlzahlen 19'!$C28)</f>
        <v>0</v>
      </c>
      <c r="O18">
        <f>_xlfn.FLOOR.MATH('WKErgebnisse 19'!P17/'Wahlzahlen 19'!$C28)</f>
        <v>0</v>
      </c>
    </row>
    <row r="19" spans="1:15">
      <c r="A19" t="str">
        <f>MID('WKErgebnisse 17'!A18,2,2)</f>
        <v>4D</v>
      </c>
      <c r="B19">
        <f t="shared" si="0"/>
        <v>4</v>
      </c>
      <c r="C19">
        <f>_xlfn.FLOOR.MATH('WKErgebnisse 19'!D18/'Wahlzahlen 19'!$C29)</f>
        <v>2</v>
      </c>
      <c r="D19">
        <f>_xlfn.FLOOR.MATH('WKErgebnisse 19'!E18/'Wahlzahlen 19'!$C29)</f>
        <v>1</v>
      </c>
      <c r="E19">
        <f>_xlfn.FLOOR.MATH('WKErgebnisse 19'!F18/'Wahlzahlen 19'!$C29)</f>
        <v>0</v>
      </c>
      <c r="F19">
        <f>_xlfn.FLOOR.MATH('WKErgebnisse 19'!G18/'Wahlzahlen 19'!$C29)</f>
        <v>0</v>
      </c>
      <c r="G19">
        <f>_xlfn.FLOOR.MATH('WKErgebnisse 19'!H18/'Wahlzahlen 19'!$C29)</f>
        <v>0</v>
      </c>
      <c r="H19">
        <f>_xlfn.FLOOR.MATH('WKErgebnisse 19'!I18/'Wahlzahlen 19'!$C29)</f>
        <v>0</v>
      </c>
      <c r="I19">
        <f>_xlfn.FLOOR.MATH('WKErgebnisse 19'!J18/'Wahlzahlen 19'!$C29)</f>
        <v>0</v>
      </c>
      <c r="J19">
        <f>_xlfn.FLOOR.MATH('WKErgebnisse 19'!K18/'Wahlzahlen 19'!$C29)</f>
        <v>0</v>
      </c>
      <c r="K19">
        <f>_xlfn.FLOOR.MATH('WKErgebnisse 19'!L18/'Wahlzahlen 19'!$C29)</f>
        <v>0</v>
      </c>
      <c r="L19">
        <f>_xlfn.FLOOR.MATH('WKErgebnisse 19'!M18/'Wahlzahlen 19'!$C29)</f>
        <v>0</v>
      </c>
      <c r="M19">
        <f>_xlfn.FLOOR.MATH('WKErgebnisse 19'!N18/'Wahlzahlen 19'!$C29)</f>
        <v>0</v>
      </c>
      <c r="N19">
        <f>_xlfn.FLOOR.MATH('WKErgebnisse 19'!O18/'Wahlzahlen 19'!$C29)</f>
        <v>0</v>
      </c>
      <c r="O19">
        <f>_xlfn.FLOOR.MATH('WKErgebnisse 19'!P18/'Wahlzahlen 19'!$C29)</f>
        <v>0</v>
      </c>
    </row>
    <row r="20" spans="1:15">
      <c r="A20" t="s">
        <v>168</v>
      </c>
      <c r="B20">
        <f t="shared" si="0"/>
        <v>4</v>
      </c>
      <c r="C20">
        <f>_xlfn.FLOOR.MATH('WKErgebnisse 19'!D19/'Wahlzahlen 19'!$C30)</f>
        <v>2</v>
      </c>
      <c r="D20">
        <f>_xlfn.FLOOR.MATH('WKErgebnisse 19'!E19/'Wahlzahlen 19'!$C30)</f>
        <v>1</v>
      </c>
      <c r="E20">
        <f>_xlfn.FLOOR.MATH('WKErgebnisse 19'!F19/'Wahlzahlen 19'!$C30)</f>
        <v>1</v>
      </c>
      <c r="F20">
        <f>_xlfn.FLOOR.MATH('WKErgebnisse 19'!G19/'Wahlzahlen 19'!$C30)</f>
        <v>0</v>
      </c>
      <c r="G20">
        <f>_xlfn.FLOOR.MATH('WKErgebnisse 19'!H19/'Wahlzahlen 19'!$C30)</f>
        <v>0</v>
      </c>
      <c r="H20">
        <f>_xlfn.FLOOR.MATH('WKErgebnisse 19'!I19/'Wahlzahlen 19'!$C30)</f>
        <v>0</v>
      </c>
      <c r="I20">
        <f>_xlfn.FLOOR.MATH('WKErgebnisse 19'!J19/'Wahlzahlen 19'!$C30)</f>
        <v>0</v>
      </c>
      <c r="J20">
        <f>_xlfn.FLOOR.MATH('WKErgebnisse 19'!K19/'Wahlzahlen 19'!$C30)</f>
        <v>0</v>
      </c>
      <c r="K20">
        <f>_xlfn.FLOOR.MATH('WKErgebnisse 19'!L19/'Wahlzahlen 19'!$C30)</f>
        <v>0</v>
      </c>
      <c r="L20">
        <f>_xlfn.FLOOR.MATH('WKErgebnisse 19'!M19/'Wahlzahlen 19'!$C30)</f>
        <v>0</v>
      </c>
      <c r="M20">
        <f>_xlfn.FLOOR.MATH('WKErgebnisse 19'!N19/'Wahlzahlen 19'!$C30)</f>
        <v>0</v>
      </c>
      <c r="N20">
        <f>_xlfn.FLOOR.MATH('WKErgebnisse 19'!O19/'Wahlzahlen 19'!$C30)</f>
        <v>0</v>
      </c>
      <c r="O20">
        <f>_xlfn.FLOOR.MATH('WKErgebnisse 19'!P19/'Wahlzahlen 19'!$C30)</f>
        <v>0</v>
      </c>
    </row>
    <row r="21" spans="1:15">
      <c r="A21" t="str">
        <f>MID('WKErgebnisse 17'!A20,2,2)</f>
        <v>5A</v>
      </c>
      <c r="B21">
        <f t="shared" si="0"/>
        <v>5</v>
      </c>
      <c r="C21">
        <f>_xlfn.FLOOR.MATH('WKErgebnisse 19'!D20/'Wahlzahlen 19'!$C31)</f>
        <v>0</v>
      </c>
      <c r="D21">
        <f>_xlfn.FLOOR.MATH('WKErgebnisse 19'!E20/'Wahlzahlen 19'!$C31)</f>
        <v>0</v>
      </c>
      <c r="E21">
        <f>_xlfn.FLOOR.MATH('WKErgebnisse 19'!F20/'Wahlzahlen 19'!$C31)</f>
        <v>0</v>
      </c>
      <c r="F21">
        <f>_xlfn.FLOOR.MATH('WKErgebnisse 19'!G20/'Wahlzahlen 19'!$C31)</f>
        <v>0</v>
      </c>
      <c r="G21">
        <f>_xlfn.FLOOR.MATH('WKErgebnisse 19'!H20/'Wahlzahlen 19'!$C31)</f>
        <v>0</v>
      </c>
      <c r="H21">
        <f>_xlfn.FLOOR.MATH('WKErgebnisse 19'!I20/'Wahlzahlen 19'!$C31)</f>
        <v>0</v>
      </c>
      <c r="I21">
        <f>_xlfn.FLOOR.MATH('WKErgebnisse 19'!J20/'Wahlzahlen 19'!$C31)</f>
        <v>0</v>
      </c>
      <c r="J21">
        <f>_xlfn.FLOOR.MATH('WKErgebnisse 19'!K20/'Wahlzahlen 19'!$C31)</f>
        <v>0</v>
      </c>
      <c r="K21">
        <f>_xlfn.FLOOR.MATH('WKErgebnisse 19'!L20/'Wahlzahlen 19'!$C31)</f>
        <v>0</v>
      </c>
      <c r="L21">
        <f>_xlfn.FLOOR.MATH('WKErgebnisse 19'!M20/'Wahlzahlen 19'!$C31)</f>
        <v>0</v>
      </c>
      <c r="M21">
        <f>_xlfn.FLOOR.MATH('WKErgebnisse 19'!N20/'Wahlzahlen 19'!$C31)</f>
        <v>0</v>
      </c>
      <c r="N21">
        <f>_xlfn.FLOOR.MATH('WKErgebnisse 19'!O20/'Wahlzahlen 19'!$C31)</f>
        <v>0</v>
      </c>
      <c r="O21">
        <f>_xlfn.FLOOR.MATH('WKErgebnisse 19'!P20/'Wahlzahlen 19'!$C31)</f>
        <v>0</v>
      </c>
    </row>
    <row r="22" spans="1:15">
      <c r="A22" t="str">
        <f>MID('WKErgebnisse 17'!A21,2,2)</f>
        <v>5B</v>
      </c>
      <c r="B22">
        <f t="shared" si="0"/>
        <v>5</v>
      </c>
      <c r="C22">
        <f>_xlfn.FLOOR.MATH('WKErgebnisse 19'!D21/'Wahlzahlen 19'!$C32)</f>
        <v>2</v>
      </c>
      <c r="D22">
        <f>_xlfn.FLOOR.MATH('WKErgebnisse 19'!E21/'Wahlzahlen 19'!$C32)</f>
        <v>0</v>
      </c>
      <c r="E22">
        <f>_xlfn.FLOOR.MATH('WKErgebnisse 19'!F21/'Wahlzahlen 19'!$C32)</f>
        <v>0</v>
      </c>
      <c r="F22">
        <f>_xlfn.FLOOR.MATH('WKErgebnisse 19'!G21/'Wahlzahlen 19'!$C32)</f>
        <v>0</v>
      </c>
      <c r="G22">
        <f>_xlfn.FLOOR.MATH('WKErgebnisse 19'!H21/'Wahlzahlen 19'!$C32)</f>
        <v>0</v>
      </c>
      <c r="H22">
        <f>_xlfn.FLOOR.MATH('WKErgebnisse 19'!I21/'Wahlzahlen 19'!$C32)</f>
        <v>0</v>
      </c>
      <c r="I22">
        <f>_xlfn.FLOOR.MATH('WKErgebnisse 19'!J21/'Wahlzahlen 19'!$C32)</f>
        <v>0</v>
      </c>
      <c r="J22">
        <f>_xlfn.FLOOR.MATH('WKErgebnisse 19'!K21/'Wahlzahlen 19'!$C32)</f>
        <v>0</v>
      </c>
      <c r="K22">
        <f>_xlfn.FLOOR.MATH('WKErgebnisse 19'!L21/'Wahlzahlen 19'!$C32)</f>
        <v>0</v>
      </c>
      <c r="L22">
        <f>_xlfn.FLOOR.MATH('WKErgebnisse 19'!M21/'Wahlzahlen 19'!$C32)</f>
        <v>0</v>
      </c>
      <c r="M22">
        <f>_xlfn.FLOOR.MATH('WKErgebnisse 19'!N21/'Wahlzahlen 19'!$C32)</f>
        <v>0</v>
      </c>
      <c r="N22">
        <f>_xlfn.FLOOR.MATH('WKErgebnisse 19'!O21/'Wahlzahlen 19'!$C32)</f>
        <v>0</v>
      </c>
      <c r="O22">
        <f>_xlfn.FLOOR.MATH('WKErgebnisse 19'!P21/'Wahlzahlen 19'!$C32)</f>
        <v>0</v>
      </c>
    </row>
    <row r="23" spans="1:15">
      <c r="A23" t="str">
        <f>MID('WKErgebnisse 17'!A22,2,2)</f>
        <v>5C</v>
      </c>
      <c r="B23">
        <f t="shared" si="0"/>
        <v>5</v>
      </c>
      <c r="C23">
        <f>_xlfn.FLOOR.MATH('WKErgebnisse 19'!D22/'Wahlzahlen 19'!$C33)</f>
        <v>2</v>
      </c>
      <c r="D23">
        <f>_xlfn.FLOOR.MATH('WKErgebnisse 19'!E22/'Wahlzahlen 19'!$C33)</f>
        <v>0</v>
      </c>
      <c r="E23">
        <f>_xlfn.FLOOR.MATH('WKErgebnisse 19'!F22/'Wahlzahlen 19'!$C33)</f>
        <v>0</v>
      </c>
      <c r="F23">
        <f>_xlfn.FLOOR.MATH('WKErgebnisse 19'!G22/'Wahlzahlen 19'!$C33)</f>
        <v>0</v>
      </c>
      <c r="G23">
        <f>_xlfn.FLOOR.MATH('WKErgebnisse 19'!H22/'Wahlzahlen 19'!$C33)</f>
        <v>0</v>
      </c>
      <c r="H23">
        <f>_xlfn.FLOOR.MATH('WKErgebnisse 19'!I22/'Wahlzahlen 19'!$C33)</f>
        <v>0</v>
      </c>
      <c r="I23">
        <f>_xlfn.FLOOR.MATH('WKErgebnisse 19'!J22/'Wahlzahlen 19'!$C33)</f>
        <v>0</v>
      </c>
      <c r="J23">
        <f>_xlfn.FLOOR.MATH('WKErgebnisse 19'!K22/'Wahlzahlen 19'!$C33)</f>
        <v>0</v>
      </c>
      <c r="K23">
        <f>_xlfn.FLOOR.MATH('WKErgebnisse 19'!L22/'Wahlzahlen 19'!$C33)</f>
        <v>0</v>
      </c>
      <c r="L23">
        <f>_xlfn.FLOOR.MATH('WKErgebnisse 19'!M22/'Wahlzahlen 19'!$C33)</f>
        <v>0</v>
      </c>
      <c r="M23">
        <f>_xlfn.FLOOR.MATH('WKErgebnisse 19'!N22/'Wahlzahlen 19'!$C33)</f>
        <v>0</v>
      </c>
      <c r="N23">
        <f>_xlfn.FLOOR.MATH('WKErgebnisse 19'!O22/'Wahlzahlen 19'!$C33)</f>
        <v>0</v>
      </c>
      <c r="O23">
        <f>_xlfn.FLOOR.MATH('WKErgebnisse 19'!P22/'Wahlzahlen 19'!$C33)</f>
        <v>0</v>
      </c>
    </row>
    <row r="24" spans="1:15">
      <c r="A24" t="str">
        <f>MID('WKErgebnisse 17'!A23,2,2)</f>
        <v>6A</v>
      </c>
      <c r="B24">
        <f t="shared" si="0"/>
        <v>6</v>
      </c>
      <c r="C24">
        <f>_xlfn.FLOOR.MATH('WKErgebnisse 19'!D23/'Wahlzahlen 19'!$C34)</f>
        <v>2</v>
      </c>
      <c r="D24">
        <f>_xlfn.FLOOR.MATH('WKErgebnisse 19'!E23/'Wahlzahlen 19'!$C34)</f>
        <v>1</v>
      </c>
      <c r="E24">
        <f>_xlfn.FLOOR.MATH('WKErgebnisse 19'!F23/'Wahlzahlen 19'!$C34)</f>
        <v>1</v>
      </c>
      <c r="F24">
        <f>_xlfn.FLOOR.MATH('WKErgebnisse 19'!G23/'Wahlzahlen 19'!$C34)</f>
        <v>0</v>
      </c>
      <c r="G24">
        <f>_xlfn.FLOOR.MATH('WKErgebnisse 19'!H23/'Wahlzahlen 19'!$C34)</f>
        <v>0</v>
      </c>
      <c r="H24">
        <f>_xlfn.FLOOR.MATH('WKErgebnisse 19'!I23/'Wahlzahlen 19'!$C34)</f>
        <v>1</v>
      </c>
      <c r="I24">
        <f>_xlfn.FLOOR.MATH('WKErgebnisse 19'!J23/'Wahlzahlen 19'!$C34)</f>
        <v>0</v>
      </c>
      <c r="J24">
        <f>_xlfn.FLOOR.MATH('WKErgebnisse 19'!K23/'Wahlzahlen 19'!$C34)</f>
        <v>0</v>
      </c>
      <c r="K24">
        <f>_xlfn.FLOOR.MATH('WKErgebnisse 19'!L23/'Wahlzahlen 19'!$C34)</f>
        <v>0</v>
      </c>
      <c r="L24">
        <f>_xlfn.FLOOR.MATH('WKErgebnisse 19'!M23/'Wahlzahlen 19'!$C34)</f>
        <v>0</v>
      </c>
      <c r="M24">
        <f>_xlfn.FLOOR.MATH('WKErgebnisse 19'!N23/'Wahlzahlen 19'!$C34)</f>
        <v>0</v>
      </c>
      <c r="N24">
        <f>_xlfn.FLOOR.MATH('WKErgebnisse 19'!O23/'Wahlzahlen 19'!$C34)</f>
        <v>0</v>
      </c>
      <c r="O24">
        <f>_xlfn.FLOOR.MATH('WKErgebnisse 19'!P23/'Wahlzahlen 19'!$C34)</f>
        <v>0</v>
      </c>
    </row>
    <row r="25" spans="1:15">
      <c r="A25" t="str">
        <f>MID('WKErgebnisse 17'!A24,2,2)</f>
        <v>6B</v>
      </c>
      <c r="B25">
        <f t="shared" si="0"/>
        <v>6</v>
      </c>
      <c r="C25">
        <f>_xlfn.FLOOR.MATH('WKErgebnisse 19'!D24/'Wahlzahlen 19'!$C35)</f>
        <v>3</v>
      </c>
      <c r="D25">
        <f>_xlfn.FLOOR.MATH('WKErgebnisse 19'!E24/'Wahlzahlen 19'!$C35)</f>
        <v>0</v>
      </c>
      <c r="E25">
        <f>_xlfn.FLOOR.MATH('WKErgebnisse 19'!F24/'Wahlzahlen 19'!$C35)</f>
        <v>1</v>
      </c>
      <c r="F25">
        <f>_xlfn.FLOOR.MATH('WKErgebnisse 19'!G24/'Wahlzahlen 19'!$C35)</f>
        <v>0</v>
      </c>
      <c r="G25">
        <f>_xlfn.FLOOR.MATH('WKErgebnisse 19'!H24/'Wahlzahlen 19'!$C35)</f>
        <v>0</v>
      </c>
      <c r="H25">
        <f>_xlfn.FLOOR.MATH('WKErgebnisse 19'!I24/'Wahlzahlen 19'!$C35)</f>
        <v>0</v>
      </c>
      <c r="I25">
        <f>_xlfn.FLOOR.MATH('WKErgebnisse 19'!J24/'Wahlzahlen 19'!$C35)</f>
        <v>0</v>
      </c>
      <c r="J25">
        <f>_xlfn.FLOOR.MATH('WKErgebnisse 19'!K24/'Wahlzahlen 19'!$C35)</f>
        <v>0</v>
      </c>
      <c r="K25">
        <f>_xlfn.FLOOR.MATH('WKErgebnisse 19'!L24/'Wahlzahlen 19'!$C35)</f>
        <v>0</v>
      </c>
      <c r="L25">
        <f>_xlfn.FLOOR.MATH('WKErgebnisse 19'!M24/'Wahlzahlen 19'!$C35)</f>
        <v>0</v>
      </c>
      <c r="M25">
        <f>_xlfn.FLOOR.MATH('WKErgebnisse 19'!N24/'Wahlzahlen 19'!$C35)</f>
        <v>0</v>
      </c>
      <c r="N25">
        <f>_xlfn.FLOOR.MATH('WKErgebnisse 19'!O24/'Wahlzahlen 19'!$C35)</f>
        <v>0</v>
      </c>
      <c r="O25">
        <f>_xlfn.FLOOR.MATH('WKErgebnisse 19'!P24/'Wahlzahlen 19'!$C35)</f>
        <v>0</v>
      </c>
    </row>
    <row r="26" spans="1:15">
      <c r="A26" t="str">
        <f>MID('WKErgebnisse 17'!A25,2,2)</f>
        <v>6C</v>
      </c>
      <c r="B26">
        <f t="shared" si="0"/>
        <v>6</v>
      </c>
      <c r="C26">
        <f>_xlfn.FLOOR.MATH('WKErgebnisse 19'!D25/'Wahlzahlen 19'!$C36)</f>
        <v>1</v>
      </c>
      <c r="D26">
        <f>_xlfn.FLOOR.MATH('WKErgebnisse 19'!E25/'Wahlzahlen 19'!$C36)</f>
        <v>0</v>
      </c>
      <c r="E26">
        <f>_xlfn.FLOOR.MATH('WKErgebnisse 19'!F25/'Wahlzahlen 19'!$C36)</f>
        <v>0</v>
      </c>
      <c r="F26">
        <f>_xlfn.FLOOR.MATH('WKErgebnisse 19'!G25/'Wahlzahlen 19'!$C36)</f>
        <v>0</v>
      </c>
      <c r="G26">
        <f>_xlfn.FLOOR.MATH('WKErgebnisse 19'!H25/'Wahlzahlen 19'!$C36)</f>
        <v>0</v>
      </c>
      <c r="H26">
        <f>_xlfn.FLOOR.MATH('WKErgebnisse 19'!I25/'Wahlzahlen 19'!$C36)</f>
        <v>0</v>
      </c>
      <c r="I26">
        <f>_xlfn.FLOOR.MATH('WKErgebnisse 19'!J25/'Wahlzahlen 19'!$C36)</f>
        <v>0</v>
      </c>
      <c r="J26">
        <f>_xlfn.FLOOR.MATH('WKErgebnisse 19'!K25/'Wahlzahlen 19'!$C36)</f>
        <v>0</v>
      </c>
      <c r="K26">
        <f>_xlfn.FLOOR.MATH('WKErgebnisse 19'!L25/'Wahlzahlen 19'!$C36)</f>
        <v>0</v>
      </c>
      <c r="L26">
        <f>_xlfn.FLOOR.MATH('WKErgebnisse 19'!M25/'Wahlzahlen 19'!$C36)</f>
        <v>0</v>
      </c>
      <c r="M26">
        <f>_xlfn.FLOOR.MATH('WKErgebnisse 19'!N25/'Wahlzahlen 19'!$C36)</f>
        <v>0</v>
      </c>
      <c r="N26">
        <f>_xlfn.FLOOR.MATH('WKErgebnisse 19'!O25/'Wahlzahlen 19'!$C36)</f>
        <v>0</v>
      </c>
      <c r="O26">
        <f>_xlfn.FLOOR.MATH('WKErgebnisse 19'!P25/'Wahlzahlen 19'!$C36)</f>
        <v>0</v>
      </c>
    </row>
    <row r="27" spans="1:15">
      <c r="A27" t="str">
        <f>MID('WKErgebnisse 17'!A26,2,2)</f>
        <v>6D</v>
      </c>
      <c r="B27">
        <f t="shared" si="0"/>
        <v>6</v>
      </c>
      <c r="C27">
        <f>_xlfn.FLOOR.MATH('WKErgebnisse 19'!D26/'Wahlzahlen 19'!$C37)</f>
        <v>2</v>
      </c>
      <c r="D27">
        <f>_xlfn.FLOOR.MATH('WKErgebnisse 19'!E26/'Wahlzahlen 19'!$C37)</f>
        <v>1</v>
      </c>
      <c r="E27">
        <f>_xlfn.FLOOR.MATH('WKErgebnisse 19'!F26/'Wahlzahlen 19'!$C37)</f>
        <v>1</v>
      </c>
      <c r="F27">
        <f>_xlfn.FLOOR.MATH('WKErgebnisse 19'!G26/'Wahlzahlen 19'!$C37)</f>
        <v>0</v>
      </c>
      <c r="G27">
        <f>_xlfn.FLOOR.MATH('WKErgebnisse 19'!H26/'Wahlzahlen 19'!$C37)</f>
        <v>0</v>
      </c>
      <c r="H27">
        <f>_xlfn.FLOOR.MATH('WKErgebnisse 19'!I26/'Wahlzahlen 19'!$C37)</f>
        <v>0</v>
      </c>
      <c r="I27">
        <f>_xlfn.FLOOR.MATH('WKErgebnisse 19'!J26/'Wahlzahlen 19'!$C37)</f>
        <v>0</v>
      </c>
      <c r="J27">
        <f>_xlfn.FLOOR.MATH('WKErgebnisse 19'!K26/'Wahlzahlen 19'!$C37)</f>
        <v>0</v>
      </c>
      <c r="K27">
        <f>_xlfn.FLOOR.MATH('WKErgebnisse 19'!L26/'Wahlzahlen 19'!$C37)</f>
        <v>0</v>
      </c>
      <c r="L27">
        <f>_xlfn.FLOOR.MATH('WKErgebnisse 19'!M26/'Wahlzahlen 19'!$C37)</f>
        <v>0</v>
      </c>
      <c r="M27">
        <f>_xlfn.FLOOR.MATH('WKErgebnisse 19'!N26/'Wahlzahlen 19'!$C37)</f>
        <v>0</v>
      </c>
      <c r="N27">
        <f>_xlfn.FLOOR.MATH('WKErgebnisse 19'!O26/'Wahlzahlen 19'!$C37)</f>
        <v>0</v>
      </c>
      <c r="O27">
        <f>_xlfn.FLOOR.MATH('WKErgebnisse 19'!P26/'Wahlzahlen 19'!$C37)</f>
        <v>0</v>
      </c>
    </row>
    <row r="28" spans="1:15">
      <c r="A28" t="str">
        <f>MID('WKErgebnisse 17'!A27,2,2)</f>
        <v>7A</v>
      </c>
      <c r="B28">
        <f t="shared" si="0"/>
        <v>7</v>
      </c>
      <c r="C28">
        <f>_xlfn.FLOOR.MATH('WKErgebnisse 19'!D27/'Wahlzahlen 19'!$C38)</f>
        <v>0</v>
      </c>
      <c r="D28">
        <f>_xlfn.FLOOR.MATH('WKErgebnisse 19'!E27/'Wahlzahlen 19'!$C38)</f>
        <v>0</v>
      </c>
      <c r="E28">
        <f>_xlfn.FLOOR.MATH('WKErgebnisse 19'!F27/'Wahlzahlen 19'!$C38)</f>
        <v>0</v>
      </c>
      <c r="F28">
        <f>_xlfn.FLOOR.MATH('WKErgebnisse 19'!G27/'Wahlzahlen 19'!$C38)</f>
        <v>0</v>
      </c>
      <c r="G28">
        <f>_xlfn.FLOOR.MATH('WKErgebnisse 19'!H27/'Wahlzahlen 19'!$C38)</f>
        <v>0</v>
      </c>
      <c r="H28">
        <f>_xlfn.FLOOR.MATH('WKErgebnisse 19'!I27/'Wahlzahlen 19'!$C38)</f>
        <v>0</v>
      </c>
      <c r="I28">
        <f>_xlfn.FLOOR.MATH('WKErgebnisse 19'!J27/'Wahlzahlen 19'!$C38)</f>
        <v>0</v>
      </c>
      <c r="J28">
        <f>_xlfn.FLOOR.MATH('WKErgebnisse 19'!K27/'Wahlzahlen 19'!$C38)</f>
        <v>0</v>
      </c>
      <c r="K28">
        <f>_xlfn.FLOOR.MATH('WKErgebnisse 19'!L27/'Wahlzahlen 19'!$C38)</f>
        <v>0</v>
      </c>
      <c r="L28">
        <f>_xlfn.FLOOR.MATH('WKErgebnisse 19'!M27/'Wahlzahlen 19'!$C38)</f>
        <v>0</v>
      </c>
      <c r="M28">
        <f>_xlfn.FLOOR.MATH('WKErgebnisse 19'!N27/'Wahlzahlen 19'!$C38)</f>
        <v>0</v>
      </c>
      <c r="N28">
        <f>_xlfn.FLOOR.MATH('WKErgebnisse 19'!O27/'Wahlzahlen 19'!$C38)</f>
        <v>0</v>
      </c>
      <c r="O28">
        <f>_xlfn.FLOOR.MATH('WKErgebnisse 19'!P27/'Wahlzahlen 19'!$C38)</f>
        <v>0</v>
      </c>
    </row>
    <row r="29" spans="1:15">
      <c r="A29" t="str">
        <f>MID('WKErgebnisse 17'!A28,2,2)</f>
        <v>7B</v>
      </c>
      <c r="B29">
        <f t="shared" si="0"/>
        <v>7</v>
      </c>
      <c r="C29">
        <f>_xlfn.FLOOR.MATH('WKErgebnisse 19'!D28/'Wahlzahlen 19'!$C39)</f>
        <v>2</v>
      </c>
      <c r="D29">
        <f>_xlfn.FLOOR.MATH('WKErgebnisse 19'!E28/'Wahlzahlen 19'!$C39)</f>
        <v>0</v>
      </c>
      <c r="E29">
        <f>_xlfn.FLOOR.MATH('WKErgebnisse 19'!F28/'Wahlzahlen 19'!$C39)</f>
        <v>0</v>
      </c>
      <c r="F29">
        <f>_xlfn.FLOOR.MATH('WKErgebnisse 19'!G28/'Wahlzahlen 19'!$C39)</f>
        <v>0</v>
      </c>
      <c r="G29">
        <f>_xlfn.FLOOR.MATH('WKErgebnisse 19'!H28/'Wahlzahlen 19'!$C39)</f>
        <v>0</v>
      </c>
      <c r="H29">
        <f>_xlfn.FLOOR.MATH('WKErgebnisse 19'!I28/'Wahlzahlen 19'!$C39)</f>
        <v>0</v>
      </c>
      <c r="I29">
        <f>_xlfn.FLOOR.MATH('WKErgebnisse 19'!J28/'Wahlzahlen 19'!$C39)</f>
        <v>0</v>
      </c>
      <c r="J29">
        <f>_xlfn.FLOOR.MATH('WKErgebnisse 19'!K28/'Wahlzahlen 19'!$C39)</f>
        <v>0</v>
      </c>
      <c r="K29">
        <f>_xlfn.FLOOR.MATH('WKErgebnisse 19'!L28/'Wahlzahlen 19'!$C39)</f>
        <v>0</v>
      </c>
      <c r="L29">
        <f>_xlfn.FLOOR.MATH('WKErgebnisse 19'!M28/'Wahlzahlen 19'!$C39)</f>
        <v>0</v>
      </c>
      <c r="M29">
        <f>_xlfn.FLOOR.MATH('WKErgebnisse 19'!N28/'Wahlzahlen 19'!$C39)</f>
        <v>0</v>
      </c>
      <c r="N29">
        <f>_xlfn.FLOOR.MATH('WKErgebnisse 19'!O28/'Wahlzahlen 19'!$C39)</f>
        <v>0</v>
      </c>
      <c r="O29">
        <f>_xlfn.FLOOR.MATH('WKErgebnisse 19'!P28/'Wahlzahlen 19'!$C39)</f>
        <v>0</v>
      </c>
    </row>
    <row r="30" spans="1:15">
      <c r="A30" t="str">
        <f>MID('WKErgebnisse 17'!A29,2,2)</f>
        <v>7C</v>
      </c>
      <c r="B30">
        <f t="shared" si="0"/>
        <v>7</v>
      </c>
      <c r="C30">
        <f>_xlfn.FLOOR.MATH('WKErgebnisse 19'!D29/'Wahlzahlen 19'!$C40)</f>
        <v>1</v>
      </c>
      <c r="D30">
        <f>_xlfn.FLOOR.MATH('WKErgebnisse 19'!E29/'Wahlzahlen 19'!$C40)</f>
        <v>0</v>
      </c>
      <c r="E30">
        <f>_xlfn.FLOOR.MATH('WKErgebnisse 19'!F29/'Wahlzahlen 19'!$C40)</f>
        <v>0</v>
      </c>
      <c r="F30">
        <f>_xlfn.FLOOR.MATH('WKErgebnisse 19'!G29/'Wahlzahlen 19'!$C40)</f>
        <v>0</v>
      </c>
      <c r="G30">
        <f>_xlfn.FLOOR.MATH('WKErgebnisse 19'!H29/'Wahlzahlen 19'!$C40)</f>
        <v>0</v>
      </c>
      <c r="H30">
        <f>_xlfn.FLOOR.MATH('WKErgebnisse 19'!I29/'Wahlzahlen 19'!$C40)</f>
        <v>0</v>
      </c>
      <c r="I30">
        <f>_xlfn.FLOOR.MATH('WKErgebnisse 19'!J29/'Wahlzahlen 19'!$C40)</f>
        <v>0</v>
      </c>
      <c r="J30">
        <f>_xlfn.FLOOR.MATH('WKErgebnisse 19'!K29/'Wahlzahlen 19'!$C40)</f>
        <v>0</v>
      </c>
      <c r="K30">
        <f>_xlfn.FLOOR.MATH('WKErgebnisse 19'!L29/'Wahlzahlen 19'!$C40)</f>
        <v>0</v>
      </c>
      <c r="L30">
        <f>_xlfn.FLOOR.MATH('WKErgebnisse 19'!M29/'Wahlzahlen 19'!$C40)</f>
        <v>0</v>
      </c>
      <c r="M30">
        <f>_xlfn.FLOOR.MATH('WKErgebnisse 19'!N29/'Wahlzahlen 19'!$C40)</f>
        <v>0</v>
      </c>
      <c r="N30">
        <f>_xlfn.FLOOR.MATH('WKErgebnisse 19'!O29/'Wahlzahlen 19'!$C40)</f>
        <v>0</v>
      </c>
      <c r="O30">
        <f>_xlfn.FLOOR.MATH('WKErgebnisse 19'!P29/'Wahlzahlen 19'!$C40)</f>
        <v>0</v>
      </c>
    </row>
    <row r="31" spans="1:15">
      <c r="A31" t="str">
        <f>MID('WKErgebnisse 17'!A30,2,2)</f>
        <v>7D</v>
      </c>
      <c r="B31">
        <f t="shared" si="0"/>
        <v>7</v>
      </c>
      <c r="C31">
        <f>_xlfn.FLOOR.MATH('WKErgebnisse 19'!D30/'Wahlzahlen 19'!$C41)</f>
        <v>1</v>
      </c>
      <c r="D31">
        <f>_xlfn.FLOOR.MATH('WKErgebnisse 19'!E30/'Wahlzahlen 19'!$C41)</f>
        <v>0</v>
      </c>
      <c r="E31">
        <f>_xlfn.FLOOR.MATH('WKErgebnisse 19'!F30/'Wahlzahlen 19'!$C41)</f>
        <v>0</v>
      </c>
      <c r="F31">
        <f>_xlfn.FLOOR.MATH('WKErgebnisse 19'!G30/'Wahlzahlen 19'!$C41)</f>
        <v>0</v>
      </c>
      <c r="G31">
        <f>_xlfn.FLOOR.MATH('WKErgebnisse 19'!H30/'Wahlzahlen 19'!$C41)</f>
        <v>0</v>
      </c>
      <c r="H31">
        <f>_xlfn.FLOOR.MATH('WKErgebnisse 19'!I30/'Wahlzahlen 19'!$C41)</f>
        <v>0</v>
      </c>
      <c r="I31">
        <f>_xlfn.FLOOR.MATH('WKErgebnisse 19'!J30/'Wahlzahlen 19'!$C41)</f>
        <v>0</v>
      </c>
      <c r="J31">
        <f>_xlfn.FLOOR.MATH('WKErgebnisse 19'!K30/'Wahlzahlen 19'!$C41)</f>
        <v>0</v>
      </c>
      <c r="K31">
        <f>_xlfn.FLOOR.MATH('WKErgebnisse 19'!L30/'Wahlzahlen 19'!$C41)</f>
        <v>0</v>
      </c>
      <c r="L31">
        <f>_xlfn.FLOOR.MATH('WKErgebnisse 19'!M30/'Wahlzahlen 19'!$C41)</f>
        <v>0</v>
      </c>
      <c r="M31">
        <f>_xlfn.FLOOR.MATH('WKErgebnisse 19'!N30/'Wahlzahlen 19'!$C41)</f>
        <v>0</v>
      </c>
      <c r="N31">
        <f>_xlfn.FLOOR.MATH('WKErgebnisse 19'!O30/'Wahlzahlen 19'!$C41)</f>
        <v>0</v>
      </c>
      <c r="O31">
        <f>_xlfn.FLOOR.MATH('WKErgebnisse 19'!P30/'Wahlzahlen 19'!$C41)</f>
        <v>0</v>
      </c>
    </row>
    <row r="32" spans="1:15">
      <c r="A32" t="s">
        <v>169</v>
      </c>
      <c r="B32">
        <f t="shared" si="0"/>
        <v>7</v>
      </c>
      <c r="C32">
        <f>_xlfn.FLOOR.MATH('WKErgebnisse 19'!D31/'Wahlzahlen 19'!$C42)</f>
        <v>0</v>
      </c>
      <c r="D32">
        <f>_xlfn.FLOOR.MATH('WKErgebnisse 19'!E31/'Wahlzahlen 19'!$C42)</f>
        <v>0</v>
      </c>
      <c r="E32">
        <f>_xlfn.FLOOR.MATH('WKErgebnisse 19'!F31/'Wahlzahlen 19'!$C42)</f>
        <v>0</v>
      </c>
      <c r="F32">
        <f>_xlfn.FLOOR.MATH('WKErgebnisse 19'!G31/'Wahlzahlen 19'!$C42)</f>
        <v>0</v>
      </c>
      <c r="G32">
        <f>_xlfn.FLOOR.MATH('WKErgebnisse 19'!H31/'Wahlzahlen 19'!$C42)</f>
        <v>0</v>
      </c>
      <c r="H32">
        <f>_xlfn.FLOOR.MATH('WKErgebnisse 19'!I31/'Wahlzahlen 19'!$C42)</f>
        <v>0</v>
      </c>
      <c r="I32">
        <f>_xlfn.FLOOR.MATH('WKErgebnisse 19'!J31/'Wahlzahlen 19'!$C42)</f>
        <v>0</v>
      </c>
      <c r="J32">
        <f>_xlfn.FLOOR.MATH('WKErgebnisse 19'!K31/'Wahlzahlen 19'!$C42)</f>
        <v>0</v>
      </c>
      <c r="K32">
        <f>_xlfn.FLOOR.MATH('WKErgebnisse 19'!L31/'Wahlzahlen 19'!$C42)</f>
        <v>0</v>
      </c>
      <c r="L32">
        <f>_xlfn.FLOOR.MATH('WKErgebnisse 19'!M31/'Wahlzahlen 19'!$C42)</f>
        <v>0</v>
      </c>
      <c r="M32">
        <f>_xlfn.FLOOR.MATH('WKErgebnisse 19'!N31/'Wahlzahlen 19'!$C42)</f>
        <v>0</v>
      </c>
      <c r="N32">
        <f>_xlfn.FLOOR.MATH('WKErgebnisse 19'!O31/'Wahlzahlen 19'!$C42)</f>
        <v>0</v>
      </c>
      <c r="O32">
        <f>_xlfn.FLOOR.MATH('WKErgebnisse 19'!P31/'Wahlzahlen 19'!$C42)</f>
        <v>0</v>
      </c>
    </row>
    <row r="33" spans="1:15">
      <c r="A33" t="str">
        <f>MID('WKErgebnisse 17'!A32,2,2)</f>
        <v>8A</v>
      </c>
      <c r="B33">
        <f t="shared" si="0"/>
        <v>8</v>
      </c>
      <c r="C33">
        <f>_xlfn.FLOOR.MATH('WKErgebnisse 19'!D32/'Wahlzahlen 19'!$C43)</f>
        <v>1</v>
      </c>
      <c r="D33">
        <f>_xlfn.FLOOR.MATH('WKErgebnisse 19'!E32/'Wahlzahlen 19'!$C43)</f>
        <v>0</v>
      </c>
      <c r="E33">
        <f>_xlfn.FLOOR.MATH('WKErgebnisse 19'!F32/'Wahlzahlen 19'!$C43)</f>
        <v>0</v>
      </c>
      <c r="F33">
        <f>_xlfn.FLOOR.MATH('WKErgebnisse 19'!G32/'Wahlzahlen 19'!$C43)</f>
        <v>0</v>
      </c>
      <c r="G33">
        <f>_xlfn.FLOOR.MATH('WKErgebnisse 19'!H32/'Wahlzahlen 19'!$C43)</f>
        <v>0</v>
      </c>
      <c r="H33">
        <f>_xlfn.FLOOR.MATH('WKErgebnisse 19'!I32/'Wahlzahlen 19'!$C43)</f>
        <v>0</v>
      </c>
      <c r="I33">
        <f>_xlfn.FLOOR.MATH('WKErgebnisse 19'!J32/'Wahlzahlen 19'!$C43)</f>
        <v>0</v>
      </c>
      <c r="J33">
        <f>_xlfn.FLOOR.MATH('WKErgebnisse 19'!K32/'Wahlzahlen 19'!$C43)</f>
        <v>0</v>
      </c>
      <c r="K33">
        <f>_xlfn.FLOOR.MATH('WKErgebnisse 19'!L32/'Wahlzahlen 19'!$C43)</f>
        <v>0</v>
      </c>
      <c r="L33">
        <f>_xlfn.FLOOR.MATH('WKErgebnisse 19'!M32/'Wahlzahlen 19'!$C43)</f>
        <v>0</v>
      </c>
      <c r="M33">
        <f>_xlfn.FLOOR.MATH('WKErgebnisse 19'!N32/'Wahlzahlen 19'!$C43)</f>
        <v>0</v>
      </c>
      <c r="N33">
        <f>_xlfn.FLOOR.MATH('WKErgebnisse 19'!O32/'Wahlzahlen 19'!$C43)</f>
        <v>0</v>
      </c>
      <c r="O33">
        <f>_xlfn.FLOOR.MATH('WKErgebnisse 19'!P32/'Wahlzahlen 19'!$C43)</f>
        <v>0</v>
      </c>
    </row>
    <row r="34" spans="1:15">
      <c r="A34" t="str">
        <f>MID('WKErgebnisse 17'!A33,2,2)</f>
        <v>8B</v>
      </c>
      <c r="B34">
        <f t="shared" si="0"/>
        <v>8</v>
      </c>
      <c r="C34">
        <f>_xlfn.FLOOR.MATH('WKErgebnisse 19'!D33/'Wahlzahlen 19'!$C44)</f>
        <v>1</v>
      </c>
      <c r="D34">
        <f>_xlfn.FLOOR.MATH('WKErgebnisse 19'!E33/'Wahlzahlen 19'!$C44)</f>
        <v>0</v>
      </c>
      <c r="E34">
        <f>_xlfn.FLOOR.MATH('WKErgebnisse 19'!F33/'Wahlzahlen 19'!$C44)</f>
        <v>0</v>
      </c>
      <c r="F34">
        <f>_xlfn.FLOOR.MATH('WKErgebnisse 19'!G33/'Wahlzahlen 19'!$C44)</f>
        <v>0</v>
      </c>
      <c r="G34">
        <f>_xlfn.FLOOR.MATH('WKErgebnisse 19'!H33/'Wahlzahlen 19'!$C44)</f>
        <v>0</v>
      </c>
      <c r="H34">
        <f>_xlfn.FLOOR.MATH('WKErgebnisse 19'!I33/'Wahlzahlen 19'!$C44)</f>
        <v>0</v>
      </c>
      <c r="I34">
        <f>_xlfn.FLOOR.MATH('WKErgebnisse 19'!J33/'Wahlzahlen 19'!$C44)</f>
        <v>0</v>
      </c>
      <c r="J34">
        <f>_xlfn.FLOOR.MATH('WKErgebnisse 19'!K33/'Wahlzahlen 19'!$C44)</f>
        <v>0</v>
      </c>
      <c r="K34">
        <f>_xlfn.FLOOR.MATH('WKErgebnisse 19'!L33/'Wahlzahlen 19'!$C44)</f>
        <v>0</v>
      </c>
      <c r="L34">
        <f>_xlfn.FLOOR.MATH('WKErgebnisse 19'!M33/'Wahlzahlen 19'!$C44)</f>
        <v>0</v>
      </c>
      <c r="M34">
        <f>_xlfn.FLOOR.MATH('WKErgebnisse 19'!N33/'Wahlzahlen 19'!$C44)</f>
        <v>0</v>
      </c>
      <c r="N34">
        <f>_xlfn.FLOOR.MATH('WKErgebnisse 19'!O33/'Wahlzahlen 19'!$C44)</f>
        <v>0</v>
      </c>
      <c r="O34">
        <f>_xlfn.FLOOR.MATH('WKErgebnisse 19'!P33/'Wahlzahlen 19'!$C44)</f>
        <v>0</v>
      </c>
    </row>
    <row r="35" spans="1:15">
      <c r="A35" t="str">
        <f>MID('WKErgebnisse 17'!A34,2,2)</f>
        <v>9A</v>
      </c>
      <c r="B35">
        <f t="shared" si="0"/>
        <v>9</v>
      </c>
      <c r="C35">
        <f>_xlfn.FLOOR.MATH('WKErgebnisse 19'!D34/'Wahlzahlen 19'!$C45)</f>
        <v>0</v>
      </c>
      <c r="D35">
        <f>_xlfn.FLOOR.MATH('WKErgebnisse 19'!E34/'Wahlzahlen 19'!$C45)</f>
        <v>0</v>
      </c>
      <c r="E35">
        <f>_xlfn.FLOOR.MATH('WKErgebnisse 19'!F34/'Wahlzahlen 19'!$C45)</f>
        <v>0</v>
      </c>
      <c r="F35">
        <f>_xlfn.FLOOR.MATH('WKErgebnisse 19'!G34/'Wahlzahlen 19'!$C45)</f>
        <v>0</v>
      </c>
      <c r="G35">
        <f>_xlfn.FLOOR.MATH('WKErgebnisse 19'!H34/'Wahlzahlen 19'!$C45)</f>
        <v>0</v>
      </c>
      <c r="H35">
        <f>_xlfn.FLOOR.MATH('WKErgebnisse 19'!I34/'Wahlzahlen 19'!$C45)</f>
        <v>0</v>
      </c>
      <c r="I35">
        <f>_xlfn.FLOOR.MATH('WKErgebnisse 19'!J34/'Wahlzahlen 19'!$C45)</f>
        <v>0</v>
      </c>
      <c r="J35">
        <f>_xlfn.FLOOR.MATH('WKErgebnisse 19'!K34/'Wahlzahlen 19'!$C45)</f>
        <v>0</v>
      </c>
      <c r="K35">
        <f>_xlfn.FLOOR.MATH('WKErgebnisse 19'!L34/'Wahlzahlen 19'!$C45)</f>
        <v>0</v>
      </c>
      <c r="L35">
        <f>_xlfn.FLOOR.MATH('WKErgebnisse 19'!M34/'Wahlzahlen 19'!$C45)</f>
        <v>0</v>
      </c>
      <c r="M35">
        <f>_xlfn.FLOOR.MATH('WKErgebnisse 19'!N34/'Wahlzahlen 19'!$C45)</f>
        <v>0</v>
      </c>
      <c r="N35">
        <f>_xlfn.FLOOR.MATH('WKErgebnisse 19'!O34/'Wahlzahlen 19'!$C45)</f>
        <v>0</v>
      </c>
      <c r="O35">
        <f>_xlfn.FLOOR.MATH('WKErgebnisse 19'!P34/'Wahlzahlen 19'!$C45)</f>
        <v>0</v>
      </c>
    </row>
    <row r="36" spans="1:15">
      <c r="A36" t="str">
        <f>MID('WKErgebnisse 17'!A35,2,2)</f>
        <v>9B</v>
      </c>
      <c r="B36">
        <f t="shared" si="0"/>
        <v>9</v>
      </c>
      <c r="C36">
        <f>_xlfn.FLOOR.MATH('WKErgebnisse 19'!D35/'Wahlzahlen 19'!$C46)</f>
        <v>0</v>
      </c>
      <c r="D36">
        <f>_xlfn.FLOOR.MATH('WKErgebnisse 19'!E35/'Wahlzahlen 19'!$C46)</f>
        <v>0</v>
      </c>
      <c r="E36">
        <f>_xlfn.FLOOR.MATH('WKErgebnisse 19'!F35/'Wahlzahlen 19'!$C46)</f>
        <v>0</v>
      </c>
      <c r="F36">
        <f>_xlfn.FLOOR.MATH('WKErgebnisse 19'!G35/'Wahlzahlen 19'!$C46)</f>
        <v>0</v>
      </c>
      <c r="G36">
        <f>_xlfn.FLOOR.MATH('WKErgebnisse 19'!H35/'Wahlzahlen 19'!$C46)</f>
        <v>0</v>
      </c>
      <c r="H36">
        <f>_xlfn.FLOOR.MATH('WKErgebnisse 19'!I35/'Wahlzahlen 19'!$C46)</f>
        <v>0</v>
      </c>
      <c r="I36">
        <f>_xlfn.FLOOR.MATH('WKErgebnisse 19'!J35/'Wahlzahlen 19'!$C46)</f>
        <v>0</v>
      </c>
      <c r="J36">
        <f>_xlfn.FLOOR.MATH('WKErgebnisse 19'!K35/'Wahlzahlen 19'!$C46)</f>
        <v>0</v>
      </c>
      <c r="K36">
        <f>_xlfn.FLOOR.MATH('WKErgebnisse 19'!L35/'Wahlzahlen 19'!$C46)</f>
        <v>0</v>
      </c>
      <c r="L36">
        <f>_xlfn.FLOOR.MATH('WKErgebnisse 19'!M35/'Wahlzahlen 19'!$C46)</f>
        <v>0</v>
      </c>
      <c r="M36">
        <f>_xlfn.FLOOR.MATH('WKErgebnisse 19'!N35/'Wahlzahlen 19'!$C46)</f>
        <v>0</v>
      </c>
      <c r="N36">
        <f>_xlfn.FLOOR.MATH('WKErgebnisse 19'!O35/'Wahlzahlen 19'!$C46)</f>
        <v>0</v>
      </c>
      <c r="O36">
        <f>_xlfn.FLOOR.MATH('WKErgebnisse 19'!P35/'Wahlzahlen 19'!$C46)</f>
        <v>0</v>
      </c>
    </row>
    <row r="37" spans="1:15">
      <c r="A37" t="str">
        <f>MID('WKErgebnisse 17'!A36,2,2)</f>
        <v>9C</v>
      </c>
      <c r="B37">
        <f t="shared" si="0"/>
        <v>9</v>
      </c>
      <c r="C37">
        <f>_xlfn.FLOOR.MATH('WKErgebnisse 19'!D36/'Wahlzahlen 19'!$C47)</f>
        <v>0</v>
      </c>
      <c r="D37">
        <f>_xlfn.FLOOR.MATH('WKErgebnisse 19'!E36/'Wahlzahlen 19'!$C47)</f>
        <v>0</v>
      </c>
      <c r="E37">
        <f>_xlfn.FLOOR.MATH('WKErgebnisse 19'!F36/'Wahlzahlen 19'!$C47)</f>
        <v>0</v>
      </c>
      <c r="F37">
        <f>_xlfn.FLOOR.MATH('WKErgebnisse 19'!G36/'Wahlzahlen 19'!$C47)</f>
        <v>0</v>
      </c>
      <c r="G37">
        <f>_xlfn.FLOOR.MATH('WKErgebnisse 19'!H36/'Wahlzahlen 19'!$C47)</f>
        <v>0</v>
      </c>
      <c r="H37">
        <f>_xlfn.FLOOR.MATH('WKErgebnisse 19'!I36/'Wahlzahlen 19'!$C47)</f>
        <v>0</v>
      </c>
      <c r="I37">
        <f>_xlfn.FLOOR.MATH('WKErgebnisse 19'!J36/'Wahlzahlen 19'!$C47)</f>
        <v>0</v>
      </c>
      <c r="J37">
        <f>_xlfn.FLOOR.MATH('WKErgebnisse 19'!K36/'Wahlzahlen 19'!$C47)</f>
        <v>0</v>
      </c>
      <c r="K37">
        <f>_xlfn.FLOOR.MATH('WKErgebnisse 19'!L36/'Wahlzahlen 19'!$C47)</f>
        <v>0</v>
      </c>
      <c r="L37">
        <f>_xlfn.FLOOR.MATH('WKErgebnisse 19'!M36/'Wahlzahlen 19'!$C47)</f>
        <v>0</v>
      </c>
      <c r="M37">
        <f>_xlfn.FLOOR.MATH('WKErgebnisse 19'!N36/'Wahlzahlen 19'!$C47)</f>
        <v>0</v>
      </c>
      <c r="N37">
        <f>_xlfn.FLOOR.MATH('WKErgebnisse 19'!O36/'Wahlzahlen 19'!$C47)</f>
        <v>0</v>
      </c>
      <c r="O37">
        <f>_xlfn.FLOOR.MATH('WKErgebnisse 19'!P36/'Wahlzahlen 19'!$C47)</f>
        <v>0</v>
      </c>
    </row>
    <row r="38" spans="1:15">
      <c r="A38" t="str">
        <f>MID('WKErgebnisse 17'!A37,2,2)</f>
        <v>9D</v>
      </c>
      <c r="B38">
        <f t="shared" si="0"/>
        <v>9</v>
      </c>
      <c r="C38">
        <f>_xlfn.FLOOR.MATH('WKErgebnisse 19'!D37/'Wahlzahlen 19'!$C48)</f>
        <v>1</v>
      </c>
      <c r="D38">
        <f>_xlfn.FLOOR.MATH('WKErgebnisse 19'!E37/'Wahlzahlen 19'!$C48)</f>
        <v>2</v>
      </c>
      <c r="E38">
        <f>_xlfn.FLOOR.MATH('WKErgebnisse 19'!F37/'Wahlzahlen 19'!$C48)</f>
        <v>1</v>
      </c>
      <c r="F38">
        <f>_xlfn.FLOOR.MATH('WKErgebnisse 19'!G37/'Wahlzahlen 19'!$C48)</f>
        <v>0</v>
      </c>
      <c r="G38">
        <f>_xlfn.FLOOR.MATH('WKErgebnisse 19'!H37/'Wahlzahlen 19'!$C48)</f>
        <v>0</v>
      </c>
      <c r="H38">
        <f>_xlfn.FLOOR.MATH('WKErgebnisse 19'!I37/'Wahlzahlen 19'!$C48)</f>
        <v>0</v>
      </c>
      <c r="I38">
        <f>_xlfn.FLOOR.MATH('WKErgebnisse 19'!J37/'Wahlzahlen 19'!$C48)</f>
        <v>0</v>
      </c>
      <c r="J38">
        <f>_xlfn.FLOOR.MATH('WKErgebnisse 19'!K37/'Wahlzahlen 19'!$C48)</f>
        <v>0</v>
      </c>
      <c r="K38">
        <f>_xlfn.FLOOR.MATH('WKErgebnisse 19'!L37/'Wahlzahlen 19'!$C48)</f>
        <v>0</v>
      </c>
      <c r="L38">
        <f>_xlfn.FLOOR.MATH('WKErgebnisse 19'!M37/'Wahlzahlen 19'!$C48)</f>
        <v>0</v>
      </c>
      <c r="M38">
        <f>_xlfn.FLOOR.MATH('WKErgebnisse 19'!N37/'Wahlzahlen 19'!$C48)</f>
        <v>0</v>
      </c>
      <c r="N38">
        <f>_xlfn.FLOOR.MATH('WKErgebnisse 19'!O37/'Wahlzahlen 19'!$C48)</f>
        <v>0</v>
      </c>
      <c r="O38">
        <f>_xlfn.FLOOR.MATH('WKErgebnisse 19'!P37/'Wahlzahlen 19'!$C48)</f>
        <v>0</v>
      </c>
    </row>
    <row r="39" spans="1:15">
      <c r="A39" t="s">
        <v>170</v>
      </c>
      <c r="B39">
        <f t="shared" si="0"/>
        <v>9</v>
      </c>
      <c r="C39">
        <f>_xlfn.FLOOR.MATH('WKErgebnisse 19'!D38/'Wahlzahlen 19'!$C49)</f>
        <v>1</v>
      </c>
      <c r="D39">
        <f>_xlfn.FLOOR.MATH('WKErgebnisse 19'!E38/'Wahlzahlen 19'!$C49)</f>
        <v>1</v>
      </c>
      <c r="E39">
        <f>_xlfn.FLOOR.MATH('WKErgebnisse 19'!F38/'Wahlzahlen 19'!$C49)</f>
        <v>0</v>
      </c>
      <c r="F39">
        <f>_xlfn.FLOOR.MATH('WKErgebnisse 19'!G38/'Wahlzahlen 19'!$C49)</f>
        <v>0</v>
      </c>
      <c r="G39">
        <f>_xlfn.FLOOR.MATH('WKErgebnisse 19'!H38/'Wahlzahlen 19'!$C49)</f>
        <v>0</v>
      </c>
      <c r="H39">
        <f>_xlfn.FLOOR.MATH('WKErgebnisse 19'!I38/'Wahlzahlen 19'!$C49)</f>
        <v>1</v>
      </c>
      <c r="I39">
        <f>_xlfn.FLOOR.MATH('WKErgebnisse 19'!J38/'Wahlzahlen 19'!$C49)</f>
        <v>0</v>
      </c>
      <c r="J39">
        <f>_xlfn.FLOOR.MATH('WKErgebnisse 19'!K38/'Wahlzahlen 19'!$C49)</f>
        <v>0</v>
      </c>
      <c r="K39">
        <f>_xlfn.FLOOR.MATH('WKErgebnisse 19'!L38/'Wahlzahlen 19'!$C49)</f>
        <v>0</v>
      </c>
      <c r="L39">
        <f>_xlfn.FLOOR.MATH('WKErgebnisse 19'!M38/'Wahlzahlen 19'!$C49)</f>
        <v>0</v>
      </c>
      <c r="M39">
        <f>_xlfn.FLOOR.MATH('WKErgebnisse 19'!N38/'Wahlzahlen 19'!$C49)</f>
        <v>0</v>
      </c>
      <c r="N39">
        <f>_xlfn.FLOOR.MATH('WKErgebnisse 19'!O38/'Wahlzahlen 19'!$C49)</f>
        <v>0</v>
      </c>
      <c r="O39">
        <f>_xlfn.FLOOR.MATH('WKErgebnisse 19'!P38/'Wahlzahlen 19'!$C49)</f>
        <v>0</v>
      </c>
    </row>
    <row r="40" spans="1:15">
      <c r="A40" t="str">
        <f>MID('WKErgebnisse 17'!A39,2,2)</f>
        <v>9F</v>
      </c>
      <c r="B40">
        <f t="shared" si="0"/>
        <v>9</v>
      </c>
      <c r="C40">
        <f>_xlfn.FLOOR.MATH('WKErgebnisse 19'!D39/'Wahlzahlen 19'!$C50)</f>
        <v>1</v>
      </c>
      <c r="D40">
        <f>_xlfn.FLOOR.MATH('WKErgebnisse 19'!E39/'Wahlzahlen 19'!$C50)</f>
        <v>1</v>
      </c>
      <c r="E40">
        <f>_xlfn.FLOOR.MATH('WKErgebnisse 19'!F39/'Wahlzahlen 19'!$C50)</f>
        <v>0</v>
      </c>
      <c r="F40">
        <f>_xlfn.FLOOR.MATH('WKErgebnisse 19'!G39/'Wahlzahlen 19'!$C50)</f>
        <v>0</v>
      </c>
      <c r="G40">
        <f>_xlfn.FLOOR.MATH('WKErgebnisse 19'!H39/'Wahlzahlen 19'!$C50)</f>
        <v>0</v>
      </c>
      <c r="H40">
        <f>_xlfn.FLOOR.MATH('WKErgebnisse 19'!I39/'Wahlzahlen 19'!$C50)</f>
        <v>1</v>
      </c>
      <c r="I40">
        <f>_xlfn.FLOOR.MATH('WKErgebnisse 19'!J39/'Wahlzahlen 19'!$C50)</f>
        <v>0</v>
      </c>
      <c r="J40">
        <f>_xlfn.FLOOR.MATH('WKErgebnisse 19'!K39/'Wahlzahlen 19'!$C50)</f>
        <v>0</v>
      </c>
      <c r="K40">
        <f>_xlfn.FLOOR.MATH('WKErgebnisse 19'!L39/'Wahlzahlen 19'!$C50)</f>
        <v>0</v>
      </c>
      <c r="L40">
        <f>_xlfn.FLOOR.MATH('WKErgebnisse 19'!M39/'Wahlzahlen 19'!$C50)</f>
        <v>0</v>
      </c>
      <c r="M40">
        <f>_xlfn.FLOOR.MATH('WKErgebnisse 19'!N39/'Wahlzahlen 19'!$C50)</f>
        <v>0</v>
      </c>
      <c r="N40">
        <f>_xlfn.FLOOR.MATH('WKErgebnisse 19'!O39/'Wahlzahlen 19'!$C50)</f>
        <v>0</v>
      </c>
      <c r="O40">
        <f>_xlfn.FLOOR.MATH('WKErgebnisse 19'!P39/'Wahlzahlen 19'!$C50)</f>
        <v>0</v>
      </c>
    </row>
    <row r="41" spans="1:15">
      <c r="A41" t="str">
        <f>MID('WKErgebnisse 17'!A40,2,2)</f>
        <v>9G</v>
      </c>
      <c r="B41">
        <f t="shared" si="0"/>
        <v>9</v>
      </c>
      <c r="C41">
        <f>_xlfn.FLOOR.MATH('WKErgebnisse 19'!D40/'Wahlzahlen 19'!$C51)</f>
        <v>1</v>
      </c>
      <c r="D41">
        <f>_xlfn.FLOOR.MATH('WKErgebnisse 19'!E40/'Wahlzahlen 19'!$C51)</f>
        <v>1</v>
      </c>
      <c r="E41">
        <f>_xlfn.FLOOR.MATH('WKErgebnisse 19'!F40/'Wahlzahlen 19'!$C51)</f>
        <v>1</v>
      </c>
      <c r="F41">
        <f>_xlfn.FLOOR.MATH('WKErgebnisse 19'!G40/'Wahlzahlen 19'!$C51)</f>
        <v>0</v>
      </c>
      <c r="G41">
        <f>_xlfn.FLOOR.MATH('WKErgebnisse 19'!H40/'Wahlzahlen 19'!$C51)</f>
        <v>0</v>
      </c>
      <c r="H41">
        <f>_xlfn.FLOOR.MATH('WKErgebnisse 19'!I40/'Wahlzahlen 19'!$C51)</f>
        <v>0</v>
      </c>
      <c r="I41">
        <f>_xlfn.FLOOR.MATH('WKErgebnisse 19'!J40/'Wahlzahlen 19'!$C51)</f>
        <v>0</v>
      </c>
      <c r="J41">
        <f>_xlfn.FLOOR.MATH('WKErgebnisse 19'!K40/'Wahlzahlen 19'!$C51)</f>
        <v>0</v>
      </c>
      <c r="K41">
        <f>_xlfn.FLOOR.MATH('WKErgebnisse 19'!L40/'Wahlzahlen 19'!$C51)</f>
        <v>0</v>
      </c>
      <c r="L41">
        <f>_xlfn.FLOOR.MATH('WKErgebnisse 19'!M40/'Wahlzahlen 19'!$C51)</f>
        <v>0</v>
      </c>
      <c r="M41">
        <f>_xlfn.FLOOR.MATH('WKErgebnisse 19'!N40/'Wahlzahlen 19'!$C51)</f>
        <v>0</v>
      </c>
      <c r="N41">
        <f>_xlfn.FLOOR.MATH('WKErgebnisse 19'!O40/'Wahlzahlen 19'!$C51)</f>
        <v>0</v>
      </c>
      <c r="O41">
        <f>_xlfn.FLOOR.MATH('WKErgebnisse 19'!P40/'Wahlzahlen 19'!$C51)</f>
        <v>0</v>
      </c>
    </row>
    <row r="43" spans="1:15">
      <c r="A43" t="s">
        <v>171</v>
      </c>
    </row>
    <row r="44" spans="1:15">
      <c r="B44" t="s">
        <v>163</v>
      </c>
      <c r="C44" s="1" t="str">
        <f>C2</f>
        <v>ÖVP</v>
      </c>
      <c r="D44" s="1" t="str">
        <f t="shared" ref="D44:O44" si="1">D2</f>
        <v>SPÖ</v>
      </c>
      <c r="E44" s="1" t="str">
        <f t="shared" si="1"/>
        <v>FPÖ</v>
      </c>
      <c r="F44" s="1" t="str">
        <f t="shared" si="1"/>
        <v>NEOS</v>
      </c>
      <c r="G44" s="1" t="str">
        <f t="shared" si="1"/>
        <v>JETZT</v>
      </c>
      <c r="H44" s="1" t="str">
        <f t="shared" si="1"/>
        <v>GRÜNE</v>
      </c>
      <c r="I44" s="1" t="str">
        <f t="shared" si="1"/>
        <v>KPÖ</v>
      </c>
      <c r="J44" s="1" t="str">
        <f t="shared" si="1"/>
        <v>WANDL</v>
      </c>
      <c r="K44" s="1" t="str">
        <f t="shared" si="1"/>
        <v>BZÖ</v>
      </c>
      <c r="L44" s="1" t="str">
        <f t="shared" si="1"/>
        <v>BIER</v>
      </c>
      <c r="M44" s="1" t="str">
        <f t="shared" si="1"/>
        <v>CPÖ</v>
      </c>
      <c r="N44" s="1" t="str">
        <f t="shared" si="1"/>
        <v>GILT</v>
      </c>
      <c r="O44" s="1" t="str">
        <f t="shared" si="1"/>
        <v>SLP</v>
      </c>
    </row>
    <row r="45" spans="1:15">
      <c r="B45">
        <v>1</v>
      </c>
      <c r="C45">
        <f t="shared" ref="C45:O53" si="2">SUMIFS(C$3:C$41,$B$3:$B$41,$B45)</f>
        <v>2</v>
      </c>
      <c r="D45">
        <f t="shared" si="2"/>
        <v>1</v>
      </c>
      <c r="E45">
        <f t="shared" si="2"/>
        <v>0</v>
      </c>
      <c r="F45">
        <f t="shared" si="2"/>
        <v>0</v>
      </c>
      <c r="G45">
        <f t="shared" si="2"/>
        <v>0</v>
      </c>
      <c r="H45">
        <f t="shared" si="2"/>
        <v>0</v>
      </c>
      <c r="I45">
        <f t="shared" si="2"/>
        <v>0</v>
      </c>
      <c r="J45">
        <f t="shared" si="2"/>
        <v>0</v>
      </c>
      <c r="K45">
        <f t="shared" si="2"/>
        <v>0</v>
      </c>
      <c r="L45">
        <f t="shared" si="2"/>
        <v>0</v>
      </c>
      <c r="M45">
        <f t="shared" si="2"/>
        <v>0</v>
      </c>
      <c r="N45">
        <f t="shared" si="2"/>
        <v>0</v>
      </c>
      <c r="O45">
        <f t="shared" si="2"/>
        <v>0</v>
      </c>
    </row>
    <row r="46" spans="1:15">
      <c r="B46">
        <v>2</v>
      </c>
      <c r="C46">
        <f t="shared" si="2"/>
        <v>3</v>
      </c>
      <c r="D46">
        <f t="shared" si="2"/>
        <v>0</v>
      </c>
      <c r="E46">
        <f t="shared" si="2"/>
        <v>0</v>
      </c>
      <c r="F46">
        <f t="shared" si="2"/>
        <v>0</v>
      </c>
      <c r="G46">
        <f t="shared" si="2"/>
        <v>0</v>
      </c>
      <c r="H46">
        <f t="shared" si="2"/>
        <v>0</v>
      </c>
      <c r="I46">
        <f t="shared" si="2"/>
        <v>0</v>
      </c>
      <c r="J46">
        <f t="shared" si="2"/>
        <v>0</v>
      </c>
      <c r="K46">
        <f t="shared" si="2"/>
        <v>0</v>
      </c>
      <c r="L46">
        <f t="shared" si="2"/>
        <v>0</v>
      </c>
      <c r="M46">
        <f t="shared" si="2"/>
        <v>0</v>
      </c>
      <c r="N46">
        <f t="shared" si="2"/>
        <v>0</v>
      </c>
      <c r="O46">
        <f t="shared" si="2"/>
        <v>0</v>
      </c>
    </row>
    <row r="47" spans="1:15">
      <c r="B47">
        <v>3</v>
      </c>
      <c r="C47">
        <f t="shared" si="2"/>
        <v>12</v>
      </c>
      <c r="D47">
        <f t="shared" si="2"/>
        <v>4</v>
      </c>
      <c r="E47">
        <f t="shared" si="2"/>
        <v>1</v>
      </c>
      <c r="F47">
        <f t="shared" si="2"/>
        <v>0</v>
      </c>
      <c r="G47">
        <f t="shared" si="2"/>
        <v>0</v>
      </c>
      <c r="H47">
        <f t="shared" si="2"/>
        <v>0</v>
      </c>
      <c r="I47">
        <f t="shared" si="2"/>
        <v>0</v>
      </c>
      <c r="J47">
        <f t="shared" si="2"/>
        <v>0</v>
      </c>
      <c r="K47">
        <f t="shared" si="2"/>
        <v>0</v>
      </c>
      <c r="L47">
        <f t="shared" si="2"/>
        <v>0</v>
      </c>
      <c r="M47">
        <f t="shared" si="2"/>
        <v>0</v>
      </c>
      <c r="N47">
        <f t="shared" si="2"/>
        <v>0</v>
      </c>
      <c r="O47">
        <f t="shared" si="2"/>
        <v>0</v>
      </c>
    </row>
    <row r="48" spans="1:15">
      <c r="B48">
        <v>4</v>
      </c>
      <c r="C48">
        <f t="shared" si="2"/>
        <v>9</v>
      </c>
      <c r="D48">
        <f t="shared" si="2"/>
        <v>4</v>
      </c>
      <c r="E48">
        <f t="shared" si="2"/>
        <v>4</v>
      </c>
      <c r="F48">
        <f t="shared" si="2"/>
        <v>0</v>
      </c>
      <c r="G48">
        <f t="shared" si="2"/>
        <v>0</v>
      </c>
      <c r="H48">
        <f t="shared" si="2"/>
        <v>2</v>
      </c>
      <c r="I48">
        <f t="shared" si="2"/>
        <v>0</v>
      </c>
      <c r="J48">
        <f t="shared" si="2"/>
        <v>0</v>
      </c>
      <c r="K48">
        <f t="shared" si="2"/>
        <v>0</v>
      </c>
      <c r="L48">
        <f t="shared" si="2"/>
        <v>0</v>
      </c>
      <c r="M48">
        <f t="shared" si="2"/>
        <v>0</v>
      </c>
      <c r="N48">
        <f t="shared" si="2"/>
        <v>0</v>
      </c>
      <c r="O48">
        <f t="shared" si="2"/>
        <v>0</v>
      </c>
    </row>
    <row r="49" spans="1:15">
      <c r="B49">
        <v>5</v>
      </c>
      <c r="C49">
        <f t="shared" si="2"/>
        <v>4</v>
      </c>
      <c r="D49">
        <f t="shared" si="2"/>
        <v>0</v>
      </c>
      <c r="E49">
        <f t="shared" si="2"/>
        <v>0</v>
      </c>
      <c r="F49">
        <f t="shared" si="2"/>
        <v>0</v>
      </c>
      <c r="G49">
        <f t="shared" si="2"/>
        <v>0</v>
      </c>
      <c r="H49">
        <f t="shared" si="2"/>
        <v>0</v>
      </c>
      <c r="I49">
        <f t="shared" si="2"/>
        <v>0</v>
      </c>
      <c r="J49">
        <f t="shared" si="2"/>
        <v>0</v>
      </c>
      <c r="K49">
        <f t="shared" si="2"/>
        <v>0</v>
      </c>
      <c r="L49">
        <f t="shared" si="2"/>
        <v>0</v>
      </c>
      <c r="M49">
        <f t="shared" si="2"/>
        <v>0</v>
      </c>
      <c r="N49">
        <f t="shared" si="2"/>
        <v>0</v>
      </c>
      <c r="O49">
        <f t="shared" si="2"/>
        <v>0</v>
      </c>
    </row>
    <row r="50" spans="1:15">
      <c r="B50">
        <v>6</v>
      </c>
      <c r="C50">
        <f t="shared" si="2"/>
        <v>8</v>
      </c>
      <c r="D50">
        <f t="shared" si="2"/>
        <v>2</v>
      </c>
      <c r="E50">
        <f t="shared" si="2"/>
        <v>3</v>
      </c>
      <c r="F50">
        <f t="shared" si="2"/>
        <v>0</v>
      </c>
      <c r="G50">
        <f t="shared" si="2"/>
        <v>0</v>
      </c>
      <c r="H50">
        <f t="shared" si="2"/>
        <v>1</v>
      </c>
      <c r="I50">
        <f t="shared" si="2"/>
        <v>0</v>
      </c>
      <c r="J50">
        <f t="shared" si="2"/>
        <v>0</v>
      </c>
      <c r="K50">
        <f t="shared" si="2"/>
        <v>0</v>
      </c>
      <c r="L50">
        <f t="shared" si="2"/>
        <v>0</v>
      </c>
      <c r="M50">
        <f t="shared" si="2"/>
        <v>0</v>
      </c>
      <c r="N50">
        <f t="shared" si="2"/>
        <v>0</v>
      </c>
      <c r="O50">
        <f t="shared" si="2"/>
        <v>0</v>
      </c>
    </row>
    <row r="51" spans="1:15">
      <c r="B51">
        <v>7</v>
      </c>
      <c r="C51">
        <f t="shared" si="2"/>
        <v>4</v>
      </c>
      <c r="D51">
        <f t="shared" si="2"/>
        <v>0</v>
      </c>
      <c r="E51">
        <f t="shared" si="2"/>
        <v>0</v>
      </c>
      <c r="F51">
        <f t="shared" si="2"/>
        <v>0</v>
      </c>
      <c r="G51">
        <f t="shared" si="2"/>
        <v>0</v>
      </c>
      <c r="H51">
        <f t="shared" si="2"/>
        <v>0</v>
      </c>
      <c r="I51">
        <f t="shared" si="2"/>
        <v>0</v>
      </c>
      <c r="J51">
        <f t="shared" si="2"/>
        <v>0</v>
      </c>
      <c r="K51">
        <f t="shared" si="2"/>
        <v>0</v>
      </c>
      <c r="L51">
        <f t="shared" si="2"/>
        <v>0</v>
      </c>
      <c r="M51">
        <f t="shared" si="2"/>
        <v>0</v>
      </c>
      <c r="N51">
        <f t="shared" si="2"/>
        <v>0</v>
      </c>
      <c r="O51">
        <f t="shared" si="2"/>
        <v>0</v>
      </c>
    </row>
    <row r="52" spans="1:15">
      <c r="B52">
        <v>8</v>
      </c>
      <c r="C52">
        <f t="shared" si="2"/>
        <v>2</v>
      </c>
      <c r="D52">
        <f t="shared" si="2"/>
        <v>0</v>
      </c>
      <c r="E52">
        <f t="shared" si="2"/>
        <v>0</v>
      </c>
      <c r="F52">
        <f t="shared" si="2"/>
        <v>0</v>
      </c>
      <c r="G52">
        <f t="shared" si="2"/>
        <v>0</v>
      </c>
      <c r="H52">
        <f t="shared" si="2"/>
        <v>0</v>
      </c>
      <c r="I52">
        <f t="shared" si="2"/>
        <v>0</v>
      </c>
      <c r="J52">
        <f t="shared" si="2"/>
        <v>0</v>
      </c>
      <c r="K52">
        <f t="shared" si="2"/>
        <v>0</v>
      </c>
      <c r="L52">
        <f t="shared" si="2"/>
        <v>0</v>
      </c>
      <c r="M52">
        <f t="shared" si="2"/>
        <v>0</v>
      </c>
      <c r="N52">
        <f t="shared" si="2"/>
        <v>0</v>
      </c>
      <c r="O52">
        <f t="shared" si="2"/>
        <v>0</v>
      </c>
    </row>
    <row r="53" spans="1:15">
      <c r="B53">
        <v>9</v>
      </c>
      <c r="C53">
        <f t="shared" si="2"/>
        <v>4</v>
      </c>
      <c r="D53">
        <f t="shared" si="2"/>
        <v>5</v>
      </c>
      <c r="E53">
        <f t="shared" si="2"/>
        <v>2</v>
      </c>
      <c r="F53">
        <f t="shared" si="2"/>
        <v>0</v>
      </c>
      <c r="G53">
        <f t="shared" si="2"/>
        <v>0</v>
      </c>
      <c r="H53">
        <f t="shared" si="2"/>
        <v>2</v>
      </c>
      <c r="I53">
        <f t="shared" si="2"/>
        <v>0</v>
      </c>
      <c r="J53">
        <f t="shared" si="2"/>
        <v>0</v>
      </c>
      <c r="K53">
        <f t="shared" si="2"/>
        <v>0</v>
      </c>
      <c r="L53">
        <f t="shared" si="2"/>
        <v>0</v>
      </c>
      <c r="M53">
        <f t="shared" si="2"/>
        <v>0</v>
      </c>
      <c r="N53">
        <f t="shared" si="2"/>
        <v>0</v>
      </c>
      <c r="O53">
        <f t="shared" si="2"/>
        <v>0</v>
      </c>
    </row>
    <row r="55" spans="1:15">
      <c r="A55" t="s">
        <v>172</v>
      </c>
    </row>
    <row r="56" spans="1:15">
      <c r="B56" t="str">
        <f>B44</f>
        <v>Bl</v>
      </c>
      <c r="C56" s="1" t="str">
        <f>C44</f>
        <v>ÖVP</v>
      </c>
      <c r="D56" s="1" t="str">
        <f t="shared" ref="D56:O56" si="3">D44</f>
        <v>SPÖ</v>
      </c>
      <c r="E56" s="1" t="str">
        <f t="shared" si="3"/>
        <v>FPÖ</v>
      </c>
      <c r="F56" s="1" t="str">
        <f t="shared" si="3"/>
        <v>NEOS</v>
      </c>
      <c r="G56" s="1" t="str">
        <f t="shared" si="3"/>
        <v>JETZT</v>
      </c>
      <c r="H56" s="1" t="str">
        <f t="shared" si="3"/>
        <v>GRÜNE</v>
      </c>
      <c r="I56" s="1" t="str">
        <f t="shared" si="3"/>
        <v>KPÖ</v>
      </c>
      <c r="J56" s="1" t="str">
        <f t="shared" si="3"/>
        <v>WANDL</v>
      </c>
      <c r="K56" s="1" t="str">
        <f t="shared" si="3"/>
        <v>BZÖ</v>
      </c>
      <c r="L56" s="1" t="str">
        <f t="shared" si="3"/>
        <v>BIER</v>
      </c>
      <c r="M56" s="1" t="str">
        <f t="shared" si="3"/>
        <v>CPÖ</v>
      </c>
      <c r="N56" s="1" t="str">
        <f t="shared" si="3"/>
        <v>GILT</v>
      </c>
      <c r="O56" s="1" t="str">
        <f t="shared" si="3"/>
        <v>SLP</v>
      </c>
    </row>
    <row r="57" spans="1:15">
      <c r="C57">
        <f>SUM(C45:C53)</f>
        <v>48</v>
      </c>
      <c r="D57">
        <f t="shared" ref="D57:O57" si="4">SUM(D45:D53)</f>
        <v>16</v>
      </c>
      <c r="E57">
        <f t="shared" si="4"/>
        <v>10</v>
      </c>
      <c r="F57">
        <f t="shared" si="4"/>
        <v>0</v>
      </c>
      <c r="G57">
        <f t="shared" si="4"/>
        <v>0</v>
      </c>
      <c r="H57">
        <f t="shared" si="4"/>
        <v>5</v>
      </c>
      <c r="I57">
        <f t="shared" si="4"/>
        <v>0</v>
      </c>
      <c r="J57">
        <f t="shared" si="4"/>
        <v>0</v>
      </c>
      <c r="K57">
        <f t="shared" si="4"/>
        <v>0</v>
      </c>
      <c r="L57">
        <f t="shared" si="4"/>
        <v>0</v>
      </c>
      <c r="M57">
        <f t="shared" si="4"/>
        <v>0</v>
      </c>
      <c r="N57">
        <f t="shared" si="4"/>
        <v>0</v>
      </c>
      <c r="O57">
        <f t="shared" si="4"/>
        <v>0</v>
      </c>
    </row>
    <row r="59" spans="1:15">
      <c r="A59" t="s">
        <v>173</v>
      </c>
    </row>
    <row r="60" spans="1:15">
      <c r="B60" t="s">
        <v>163</v>
      </c>
    </row>
    <row r="61" spans="1:15">
      <c r="C61" s="1" t="str">
        <f>C44</f>
        <v>ÖVP</v>
      </c>
      <c r="D61" s="1" t="str">
        <f t="shared" ref="D61:O61" si="5">D44</f>
        <v>SPÖ</v>
      </c>
      <c r="E61" s="1" t="str">
        <f t="shared" si="5"/>
        <v>FPÖ</v>
      </c>
      <c r="F61" s="1" t="str">
        <f t="shared" si="5"/>
        <v>NEOS</v>
      </c>
      <c r="G61" s="1" t="str">
        <f t="shared" si="5"/>
        <v>JETZT</v>
      </c>
      <c r="H61" s="1" t="str">
        <f t="shared" si="5"/>
        <v>GRÜNE</v>
      </c>
      <c r="I61" s="1" t="str">
        <f t="shared" si="5"/>
        <v>KPÖ</v>
      </c>
      <c r="J61" s="1" t="str">
        <f t="shared" si="5"/>
        <v>WANDL</v>
      </c>
      <c r="K61" s="1" t="str">
        <f t="shared" si="5"/>
        <v>BZÖ</v>
      </c>
      <c r="L61" s="1" t="str">
        <f t="shared" si="5"/>
        <v>BIER</v>
      </c>
      <c r="M61" s="1" t="str">
        <f t="shared" si="5"/>
        <v>CPÖ</v>
      </c>
      <c r="N61" s="1" t="str">
        <f t="shared" si="5"/>
        <v>GILT</v>
      </c>
      <c r="O61" s="1" t="str">
        <f t="shared" si="5"/>
        <v>SLP</v>
      </c>
    </row>
    <row r="62" spans="1:15">
      <c r="B62" t="s">
        <v>174</v>
      </c>
      <c r="C62" t="b">
        <f>'WKErgebnisse 19'!D50/'WKErgebnisse 19'!$C50&gt;=0.04</f>
        <v>1</v>
      </c>
      <c r="D62" t="b">
        <f>'WKErgebnisse 19'!E50/'WKErgebnisse 19'!$C50&gt;=0.04</f>
        <v>1</v>
      </c>
      <c r="E62" t="b">
        <f>'WKErgebnisse 19'!F50/'WKErgebnisse 19'!$C50&gt;=0.04</f>
        <v>1</v>
      </c>
      <c r="F62" t="b">
        <f>'WKErgebnisse 19'!G50/'WKErgebnisse 19'!$C50&gt;=0.04</f>
        <v>1</v>
      </c>
      <c r="G62" t="b">
        <f>'WKErgebnisse 19'!H50/'WKErgebnisse 19'!$C50&gt;=0.04</f>
        <v>0</v>
      </c>
      <c r="H62" t="b">
        <f>'WKErgebnisse 19'!I50/'WKErgebnisse 19'!$C50&gt;=0.04</f>
        <v>1</v>
      </c>
      <c r="I62" t="b">
        <f>'WKErgebnisse 19'!J50/'WKErgebnisse 19'!$C50&gt;=0.04</f>
        <v>0</v>
      </c>
      <c r="J62" t="b">
        <f>'WKErgebnisse 19'!K50/'WKErgebnisse 19'!$C50&gt;=0.04</f>
        <v>0</v>
      </c>
      <c r="K62" t="b">
        <f>'WKErgebnisse 19'!L50/'WKErgebnisse 19'!$C50&gt;=0.04</f>
        <v>0</v>
      </c>
      <c r="L62" t="b">
        <f>'WKErgebnisse 19'!M50/'WKErgebnisse 19'!$C50&gt;=0.04</f>
        <v>0</v>
      </c>
      <c r="M62" t="b">
        <f>'WKErgebnisse 19'!N50/'WKErgebnisse 19'!$C50&gt;=0.04</f>
        <v>0</v>
      </c>
      <c r="N62" t="b">
        <f>'WKErgebnisse 19'!O50/'WKErgebnisse 19'!$C50&gt;=0.04</f>
        <v>0</v>
      </c>
      <c r="O62" t="b">
        <f>'WKErgebnisse 19'!P50/'WKErgebnisse 19'!$C50&gt;=0.04</f>
        <v>0</v>
      </c>
    </row>
    <row r="63" spans="1:15">
      <c r="B63">
        <v>1</v>
      </c>
      <c r="C63">
        <f>IF(OR(C$62,C45&gt;0),'WKErgebnisse 19'!D41,0)</f>
        <v>71566</v>
      </c>
      <c r="D63">
        <f>IF(OR(D$62,D45&gt;0),'WKErgebnisse 19'!E41,0)</f>
        <v>54965</v>
      </c>
      <c r="E63">
        <f>IF(OR(E$62,E45&gt;0),'WKErgebnisse 19'!F41,0)</f>
        <v>32448</v>
      </c>
      <c r="F63">
        <f>IF(OR(F$62,F45&gt;0),'WKErgebnisse 19'!G41,0)</f>
        <v>9130</v>
      </c>
      <c r="G63">
        <f>IF(OR(G$62,G45&gt;0),'WKErgebnisse 19'!H41,0)</f>
        <v>0</v>
      </c>
      <c r="H63">
        <f>IF(OR(H$62,H45&gt;0),'WKErgebnisse 19'!I41,0)</f>
        <v>15113</v>
      </c>
      <c r="I63">
        <f>IF(OR(I$62,I45&gt;0),'WKErgebnisse 19'!J41,0)</f>
        <v>0</v>
      </c>
      <c r="J63">
        <f>IF(OR(J$62,J45&gt;0),'WKErgebnisse 19'!K41,0)</f>
        <v>0</v>
      </c>
      <c r="K63">
        <f>IF(OR(K$62,K45&gt;0),'WKErgebnisse 19'!L41,0)</f>
        <v>0</v>
      </c>
      <c r="L63">
        <f>IF(OR(L$62,L45&gt;0),'WKErgebnisse 19'!M41,0)</f>
        <v>0</v>
      </c>
      <c r="M63">
        <f>IF(OR(M$62,M45&gt;0),'WKErgebnisse 19'!N41,0)</f>
        <v>0</v>
      </c>
      <c r="N63">
        <f>IF(OR(N$62,N45&gt;0),'WKErgebnisse 19'!O41,0)</f>
        <v>0</v>
      </c>
      <c r="O63">
        <f>IF(OR(O$62,O45&gt;0),'WKErgebnisse 19'!P41,0)</f>
        <v>0</v>
      </c>
    </row>
    <row r="64" spans="1:15">
      <c r="B64">
        <v>2</v>
      </c>
      <c r="C64">
        <f>IF(OR(C$62,C46&gt;0),'WKErgebnisse 19'!D42,0)</f>
        <v>108809</v>
      </c>
      <c r="D64">
        <f>IF(OR(D$62,D46&gt;0),'WKErgebnisse 19'!E42,0)</f>
        <v>81578</v>
      </c>
      <c r="E64">
        <f>IF(OR(E$62,E46&gt;0),'WKErgebnisse 19'!F42,0)</f>
        <v>61674</v>
      </c>
      <c r="F64">
        <f>IF(OR(F$62,F46&gt;0),'WKErgebnisse 19'!G42,0)</f>
        <v>21193</v>
      </c>
      <c r="G64">
        <f>IF(OR(G$62,G46&gt;0),'WKErgebnisse 19'!H42,0)</f>
        <v>0</v>
      </c>
      <c r="H64">
        <f>IF(OR(H$62,H46&gt;0),'WKErgebnisse 19'!I42,0)</f>
        <v>29654</v>
      </c>
      <c r="I64">
        <f>IF(OR(I$62,I46&gt;0),'WKErgebnisse 19'!J42,0)</f>
        <v>0</v>
      </c>
      <c r="J64">
        <f>IF(OR(J$62,J46&gt;0),'WKErgebnisse 19'!K42,0)</f>
        <v>0</v>
      </c>
      <c r="K64">
        <f>IF(OR(K$62,K46&gt;0),'WKErgebnisse 19'!L42,0)</f>
        <v>0</v>
      </c>
      <c r="L64">
        <f>IF(OR(L$62,L46&gt;0),'WKErgebnisse 19'!M42,0)</f>
        <v>0</v>
      </c>
      <c r="M64">
        <f>IF(OR(M$62,M46&gt;0),'WKErgebnisse 19'!N42,0)</f>
        <v>0</v>
      </c>
      <c r="N64">
        <f>IF(OR(N$62,N46&gt;0),'WKErgebnisse 19'!O42,0)</f>
        <v>0</v>
      </c>
      <c r="O64">
        <f>IF(OR(O$62,O46&gt;0),'WKErgebnisse 19'!P42,0)</f>
        <v>0</v>
      </c>
    </row>
    <row r="65" spans="1:15">
      <c r="B65">
        <v>3</v>
      </c>
      <c r="C65">
        <f>IF(OR(C$62,C47&gt;0),'WKErgebnisse 19'!D43,0)</f>
        <v>434783</v>
      </c>
      <c r="D65">
        <f>IF(OR(D$62,D47&gt;0),'WKErgebnisse 19'!E43,0)</f>
        <v>204679</v>
      </c>
      <c r="E65">
        <f>IF(OR(E$62,E47&gt;0),'WKErgebnisse 19'!F43,0)</f>
        <v>168565</v>
      </c>
      <c r="F65">
        <f>IF(OR(F$62,F47&gt;0),'WKErgebnisse 19'!G43,0)</f>
        <v>78760</v>
      </c>
      <c r="G65">
        <f>IF(OR(G$62,G47&gt;0),'WKErgebnisse 19'!H43,0)</f>
        <v>0</v>
      </c>
      <c r="H65">
        <f>IF(OR(H$62,H47&gt;0),'WKErgebnisse 19'!I43,0)</f>
        <v>112607</v>
      </c>
      <c r="I65">
        <f>IF(OR(I$62,I47&gt;0),'WKErgebnisse 19'!J43,0)</f>
        <v>0</v>
      </c>
      <c r="J65">
        <f>IF(OR(J$62,J47&gt;0),'WKErgebnisse 19'!K43,0)</f>
        <v>0</v>
      </c>
      <c r="K65">
        <f>IF(OR(K$62,K47&gt;0),'WKErgebnisse 19'!L43,0)</f>
        <v>0</v>
      </c>
      <c r="L65">
        <f>IF(OR(L$62,L47&gt;0),'WKErgebnisse 19'!M43,0)</f>
        <v>0</v>
      </c>
      <c r="M65">
        <f>IF(OR(M$62,M47&gt;0),'WKErgebnisse 19'!N43,0)</f>
        <v>0</v>
      </c>
      <c r="N65">
        <f>IF(OR(N$62,N47&gt;0),'WKErgebnisse 19'!O43,0)</f>
        <v>0</v>
      </c>
      <c r="O65">
        <f>IF(OR(O$62,O47&gt;0),'WKErgebnisse 19'!P43,0)</f>
        <v>0</v>
      </c>
    </row>
    <row r="66" spans="1:15">
      <c r="B66">
        <v>4</v>
      </c>
      <c r="C66">
        <f>IF(OR(C$62,C48&gt;0),'WKErgebnisse 19'!D44,0)</f>
        <v>310611</v>
      </c>
      <c r="D66">
        <f>IF(OR(D$62,D48&gt;0),'WKErgebnisse 19'!E44,0)</f>
        <v>187173</v>
      </c>
      <c r="E66">
        <f>IF(OR(E$62,E48&gt;0),'WKErgebnisse 19'!F44,0)</f>
        <v>147873</v>
      </c>
      <c r="F66">
        <f>IF(OR(F$62,F48&gt;0),'WKErgebnisse 19'!G44,0)</f>
        <v>61853</v>
      </c>
      <c r="G66">
        <f>IF(OR(G$62,G48&gt;0),'WKErgebnisse 19'!H44,0)</f>
        <v>0</v>
      </c>
      <c r="H66">
        <f>IF(OR(H$62,H48&gt;0),'WKErgebnisse 19'!I44,0)</f>
        <v>115983</v>
      </c>
      <c r="I66">
        <f>IF(OR(I$62,I48&gt;0),'WKErgebnisse 19'!J44,0)</f>
        <v>0</v>
      </c>
      <c r="J66">
        <f>IF(OR(J$62,J48&gt;0),'WKErgebnisse 19'!K44,0)</f>
        <v>0</v>
      </c>
      <c r="K66">
        <f>IF(OR(K$62,K48&gt;0),'WKErgebnisse 19'!L44,0)</f>
        <v>0</v>
      </c>
      <c r="L66">
        <f>IF(OR(L$62,L48&gt;0),'WKErgebnisse 19'!M44,0)</f>
        <v>0</v>
      </c>
      <c r="M66">
        <f>IF(OR(M$62,M48&gt;0),'WKErgebnisse 19'!N44,0)</f>
        <v>0</v>
      </c>
      <c r="N66">
        <f>IF(OR(N$62,N48&gt;0),'WKErgebnisse 19'!O44,0)</f>
        <v>0</v>
      </c>
      <c r="O66">
        <f>IF(OR(O$62,O48&gt;0),'WKErgebnisse 19'!P44,0)</f>
        <v>0</v>
      </c>
    </row>
    <row r="67" spans="1:15">
      <c r="B67">
        <v>5</v>
      </c>
      <c r="C67">
        <f>IF(OR(C$62,C49&gt;0),'WKErgebnisse 19'!D45,0)</f>
        <v>138349</v>
      </c>
      <c r="D67">
        <f>IF(OR(D$62,D49&gt;0),'WKErgebnisse 19'!E45,0)</f>
        <v>48800</v>
      </c>
      <c r="E67">
        <f>IF(OR(E$62,E49&gt;0),'WKErgebnisse 19'!F45,0)</f>
        <v>40830</v>
      </c>
      <c r="F67">
        <f>IF(OR(F$62,F49&gt;0),'WKErgebnisse 19'!G45,0)</f>
        <v>25153</v>
      </c>
      <c r="G67">
        <f>IF(OR(G$62,G49&gt;0),'WKErgebnisse 19'!H45,0)</f>
        <v>0</v>
      </c>
      <c r="H67">
        <f>IF(OR(H$62,H49&gt;0),'WKErgebnisse 19'!I45,0)</f>
        <v>37624</v>
      </c>
      <c r="I67">
        <f>IF(OR(I$62,I49&gt;0),'WKErgebnisse 19'!J45,0)</f>
        <v>0</v>
      </c>
      <c r="J67">
        <f>IF(OR(J$62,J49&gt;0),'WKErgebnisse 19'!K45,0)</f>
        <v>0</v>
      </c>
      <c r="K67">
        <f>IF(OR(K$62,K49&gt;0),'WKErgebnisse 19'!L45,0)</f>
        <v>0</v>
      </c>
      <c r="L67">
        <f>IF(OR(L$62,L49&gt;0),'WKErgebnisse 19'!M45,0)</f>
        <v>0</v>
      </c>
      <c r="M67">
        <f>IF(OR(M$62,M49&gt;0),'WKErgebnisse 19'!N45,0)</f>
        <v>0</v>
      </c>
      <c r="N67">
        <f>IF(OR(N$62,N49&gt;0),'WKErgebnisse 19'!O45,0)</f>
        <v>0</v>
      </c>
      <c r="O67">
        <f>IF(OR(O$62,O49&gt;0),'WKErgebnisse 19'!P45,0)</f>
        <v>0</v>
      </c>
    </row>
    <row r="68" spans="1:15">
      <c r="B68">
        <v>6</v>
      </c>
      <c r="C68">
        <f>IF(OR(C$62,C50&gt;0),'WKErgebnisse 19'!D46,0)</f>
        <v>278228</v>
      </c>
      <c r="D68">
        <f>IF(OR(D$62,D50&gt;0),'WKErgebnisse 19'!E46,0)</f>
        <v>137494</v>
      </c>
      <c r="E68">
        <f>IF(OR(E$62,E50&gt;0),'WKErgebnisse 19'!F46,0)</f>
        <v>131999</v>
      </c>
      <c r="F68">
        <f>IF(OR(F$62,F50&gt;0),'WKErgebnisse 19'!G46,0)</f>
        <v>50754</v>
      </c>
      <c r="G68">
        <f>IF(OR(G$62,G50&gt;0),'WKErgebnisse 19'!H46,0)</f>
        <v>0</v>
      </c>
      <c r="H68">
        <f>IF(OR(H$62,H50&gt;0),'WKErgebnisse 19'!I46,0)</f>
        <v>92799</v>
      </c>
      <c r="I68">
        <f>IF(OR(I$62,I50&gt;0),'WKErgebnisse 19'!J46,0)</f>
        <v>0</v>
      </c>
      <c r="J68">
        <f>IF(OR(J$62,J50&gt;0),'WKErgebnisse 19'!K46,0)</f>
        <v>0</v>
      </c>
      <c r="K68">
        <f>IF(OR(K$62,K50&gt;0),'WKErgebnisse 19'!L46,0)</f>
        <v>0</v>
      </c>
      <c r="L68">
        <f>IF(OR(L$62,L50&gt;0),'WKErgebnisse 19'!M46,0)</f>
        <v>0</v>
      </c>
      <c r="M68">
        <f>IF(OR(M$62,M50&gt;0),'WKErgebnisse 19'!N46,0)</f>
        <v>0</v>
      </c>
      <c r="N68">
        <f>IF(OR(N$62,N50&gt;0),'WKErgebnisse 19'!O46,0)</f>
        <v>0</v>
      </c>
      <c r="O68">
        <f>IF(OR(O$62,O50&gt;0),'WKErgebnisse 19'!P46,0)</f>
        <v>0</v>
      </c>
    </row>
    <row r="69" spans="1:15">
      <c r="B69">
        <v>7</v>
      </c>
      <c r="C69">
        <f>IF(OR(C$62,C51&gt;0),'WKErgebnisse 19'!D47,0)</f>
        <v>177351</v>
      </c>
      <c r="D69">
        <f>IF(OR(D$62,D51&gt;0),'WKErgebnisse 19'!E47,0)</f>
        <v>50393</v>
      </c>
      <c r="E69">
        <f>IF(OR(E$62,E51&gt;0),'WKErgebnisse 19'!F47,0)</f>
        <v>56867</v>
      </c>
      <c r="F69">
        <f>IF(OR(F$62,F51&gt;0),'WKErgebnisse 19'!G47,0)</f>
        <v>34300</v>
      </c>
      <c r="G69">
        <f>IF(OR(G$62,G51&gt;0),'WKErgebnisse 19'!H47,0)</f>
        <v>0</v>
      </c>
      <c r="H69">
        <f>IF(OR(H$62,H51&gt;0),'WKErgebnisse 19'!I47,0)</f>
        <v>56947</v>
      </c>
      <c r="I69">
        <f>IF(OR(I$62,I51&gt;0),'WKErgebnisse 19'!J47,0)</f>
        <v>0</v>
      </c>
      <c r="J69">
        <f>IF(OR(J$62,J51&gt;0),'WKErgebnisse 19'!K47,0)</f>
        <v>0</v>
      </c>
      <c r="K69">
        <f>IF(OR(K$62,K51&gt;0),'WKErgebnisse 19'!L47,0)</f>
        <v>0</v>
      </c>
      <c r="L69">
        <f>IF(OR(L$62,L51&gt;0),'WKErgebnisse 19'!M47,0)</f>
        <v>0</v>
      </c>
      <c r="M69">
        <f>IF(OR(M$62,M51&gt;0),'WKErgebnisse 19'!N47,0)</f>
        <v>0</v>
      </c>
      <c r="N69">
        <f>IF(OR(N$62,N51&gt;0),'WKErgebnisse 19'!O47,0)</f>
        <v>0</v>
      </c>
      <c r="O69">
        <f>IF(OR(O$62,O51&gt;0),'WKErgebnisse 19'!P47,0)</f>
        <v>0</v>
      </c>
    </row>
    <row r="70" spans="1:15">
      <c r="B70">
        <v>8</v>
      </c>
      <c r="C70">
        <f>IF(OR(C$62,C52&gt;0),'WKErgebnisse 19'!D48,0)</f>
        <v>67540</v>
      </c>
      <c r="D70">
        <f>IF(OR(D$62,D52&gt;0),'WKErgebnisse 19'!E48,0)</f>
        <v>24232</v>
      </c>
      <c r="E70">
        <f>IF(OR(E$62,E52&gt;0),'WKErgebnisse 19'!F48,0)</f>
        <v>27121</v>
      </c>
      <c r="F70">
        <f>IF(OR(F$62,F52&gt;0),'WKErgebnisse 19'!G48,0)</f>
        <v>25017</v>
      </c>
      <c r="G70">
        <f>IF(OR(G$62,G52&gt;0),'WKErgebnisse 19'!H48,0)</f>
        <v>0</v>
      </c>
      <c r="H70">
        <f>IF(OR(H$62,H52&gt;0),'WKErgebnisse 19'!I48,0)</f>
        <v>33462</v>
      </c>
      <c r="I70">
        <f>IF(OR(I$62,I52&gt;0),'WKErgebnisse 19'!J48,0)</f>
        <v>0</v>
      </c>
      <c r="J70">
        <f>IF(OR(J$62,J52&gt;0),'WKErgebnisse 19'!K48,0)</f>
        <v>0</v>
      </c>
      <c r="K70">
        <f>IF(OR(K$62,K52&gt;0),'WKErgebnisse 19'!L48,0)</f>
        <v>0</v>
      </c>
      <c r="L70">
        <f>IF(OR(L$62,L52&gt;0),'WKErgebnisse 19'!M48,0)</f>
        <v>0</v>
      </c>
      <c r="M70">
        <f>IF(OR(M$62,M52&gt;0),'WKErgebnisse 19'!N48,0)</f>
        <v>0</v>
      </c>
      <c r="N70">
        <f>IF(OR(N$62,N52&gt;0),'WKErgebnisse 19'!O48,0)</f>
        <v>0</v>
      </c>
      <c r="O70">
        <f>IF(OR(O$62,O52&gt;0),'WKErgebnisse 19'!P48,0)</f>
        <v>0</v>
      </c>
    </row>
    <row r="71" spans="1:15">
      <c r="B71">
        <v>9</v>
      </c>
      <c r="C71">
        <f>IF(OR(C$62,C53&gt;0),'WKErgebnisse 19'!D49,0)</f>
        <v>202180</v>
      </c>
      <c r="D71">
        <f>IF(OR(D$62,D53&gt;0),'WKErgebnisse 19'!E49,0)</f>
        <v>222554</v>
      </c>
      <c r="E71">
        <f>IF(OR(E$62,E53&gt;0),'WKErgebnisse 19'!F49,0)</f>
        <v>105289</v>
      </c>
      <c r="F71">
        <f>IF(OR(F$62,F53&gt;0),'WKErgebnisse 19'!G49,0)</f>
        <v>80964</v>
      </c>
      <c r="G71">
        <f>IF(OR(G$62,G53&gt;0),'WKErgebnisse 19'!H49,0)</f>
        <v>0</v>
      </c>
      <c r="H71">
        <f>IF(OR(H$62,H53&gt;0),'WKErgebnisse 19'!I49,0)</f>
        <v>169866</v>
      </c>
      <c r="I71">
        <f>IF(OR(I$62,I53&gt;0),'WKErgebnisse 19'!J49,0)</f>
        <v>0</v>
      </c>
      <c r="J71">
        <f>IF(OR(J$62,J53&gt;0),'WKErgebnisse 19'!K49,0)</f>
        <v>0</v>
      </c>
      <c r="K71">
        <f>IF(OR(K$62,K53&gt;0),'WKErgebnisse 19'!L49,0)</f>
        <v>0</v>
      </c>
      <c r="L71">
        <f>IF(OR(L$62,L53&gt;0),'WKErgebnisse 19'!M49,0)</f>
        <v>0</v>
      </c>
      <c r="M71">
        <f>IF(OR(M$62,M53&gt;0),'WKErgebnisse 19'!N49,0)</f>
        <v>0</v>
      </c>
      <c r="N71">
        <f>IF(OR(N$62,N53&gt;0),'WKErgebnisse 19'!O49,0)</f>
        <v>0</v>
      </c>
      <c r="O71">
        <f>IF(OR(O$62,O53&gt;0),'WKErgebnisse 19'!P49,0)</f>
        <v>0</v>
      </c>
    </row>
    <row r="73" spans="1:15">
      <c r="A73" t="s">
        <v>175</v>
      </c>
    </row>
    <row r="74" spans="1:15">
      <c r="C74" s="1" t="str">
        <f>C61</f>
        <v>ÖVP</v>
      </c>
      <c r="D74" s="1" t="str">
        <f t="shared" ref="D74:O74" si="6">D61</f>
        <v>SPÖ</v>
      </c>
      <c r="E74" s="1" t="str">
        <f t="shared" si="6"/>
        <v>FPÖ</v>
      </c>
      <c r="F74" s="1" t="str">
        <f t="shared" si="6"/>
        <v>NEOS</v>
      </c>
      <c r="G74" s="1" t="str">
        <f t="shared" si="6"/>
        <v>JETZT</v>
      </c>
      <c r="H74" s="1" t="str">
        <f t="shared" si="6"/>
        <v>GRÜNE</v>
      </c>
      <c r="I74" s="1" t="str">
        <f t="shared" si="6"/>
        <v>KPÖ</v>
      </c>
      <c r="J74" s="1" t="str">
        <f t="shared" si="6"/>
        <v>WANDL</v>
      </c>
      <c r="K74" s="1" t="str">
        <f t="shared" si="6"/>
        <v>BZÖ</v>
      </c>
      <c r="L74" s="1" t="str">
        <f t="shared" si="6"/>
        <v>BIER</v>
      </c>
      <c r="M74" s="1" t="str">
        <f t="shared" si="6"/>
        <v>CPÖ</v>
      </c>
      <c r="N74" s="1" t="str">
        <f t="shared" si="6"/>
        <v>GILT</v>
      </c>
      <c r="O74" s="1" t="str">
        <f t="shared" si="6"/>
        <v>SLP</v>
      </c>
    </row>
    <row r="75" spans="1:15">
      <c r="B75">
        <v>1</v>
      </c>
      <c r="C75">
        <f>_xlfn.FLOOR.MATH(C63/'Wahlzahlen 19'!$D2)</f>
        <v>2</v>
      </c>
      <c r="D75">
        <f>_xlfn.FLOOR.MATH(D63/'Wahlzahlen 19'!$D2)</f>
        <v>2</v>
      </c>
      <c r="E75">
        <f>_xlfn.FLOOR.MATH(E63/'Wahlzahlen 19'!$D2)</f>
        <v>1</v>
      </c>
      <c r="F75">
        <f>_xlfn.FLOOR.MATH(F63/'Wahlzahlen 19'!$D2)</f>
        <v>0</v>
      </c>
      <c r="G75">
        <f>_xlfn.FLOOR.MATH(G63/'Wahlzahlen 19'!$D2)</f>
        <v>0</v>
      </c>
      <c r="H75">
        <f>_xlfn.FLOOR.MATH(H63/'Wahlzahlen 19'!$D2)</f>
        <v>0</v>
      </c>
      <c r="I75">
        <f>_xlfn.FLOOR.MATH(I63/'Wahlzahlen 19'!$D2)</f>
        <v>0</v>
      </c>
      <c r="J75">
        <f>_xlfn.FLOOR.MATH(J63/'Wahlzahlen 19'!$D2)</f>
        <v>0</v>
      </c>
      <c r="K75">
        <f>_xlfn.FLOOR.MATH(K63/'Wahlzahlen 19'!$D2)</f>
        <v>0</v>
      </c>
      <c r="L75">
        <f>_xlfn.FLOOR.MATH(L63/'Wahlzahlen 19'!$D2)</f>
        <v>0</v>
      </c>
      <c r="M75">
        <f>_xlfn.FLOOR.MATH(M63/'Wahlzahlen 19'!$D2)</f>
        <v>0</v>
      </c>
      <c r="N75">
        <f>_xlfn.FLOOR.MATH(N63/'Wahlzahlen 19'!$D2)</f>
        <v>0</v>
      </c>
      <c r="O75">
        <f>_xlfn.FLOOR.MATH(O63/'Wahlzahlen 19'!$D2)</f>
        <v>0</v>
      </c>
    </row>
    <row r="76" spans="1:15">
      <c r="B76">
        <v>2</v>
      </c>
      <c r="C76">
        <f>_xlfn.FLOOR.MATH(C64/'Wahlzahlen 19'!$D3)</f>
        <v>4</v>
      </c>
      <c r="D76">
        <f>_xlfn.FLOOR.MATH(D64/'Wahlzahlen 19'!$D3)</f>
        <v>3</v>
      </c>
      <c r="E76">
        <f>_xlfn.FLOOR.MATH(E64/'Wahlzahlen 19'!$D3)</f>
        <v>2</v>
      </c>
      <c r="F76">
        <f>_xlfn.FLOOR.MATH(F64/'Wahlzahlen 19'!$D3)</f>
        <v>0</v>
      </c>
      <c r="G76">
        <f>_xlfn.FLOOR.MATH(G64/'Wahlzahlen 19'!$D3)</f>
        <v>0</v>
      </c>
      <c r="H76">
        <f>_xlfn.FLOOR.MATH(H64/'Wahlzahlen 19'!$D3)</f>
        <v>1</v>
      </c>
      <c r="I76">
        <f>_xlfn.FLOOR.MATH(I64/'Wahlzahlen 19'!$D3)</f>
        <v>0</v>
      </c>
      <c r="J76">
        <f>_xlfn.FLOOR.MATH(J64/'Wahlzahlen 19'!$D3)</f>
        <v>0</v>
      </c>
      <c r="K76">
        <f>_xlfn.FLOOR.MATH(K64/'Wahlzahlen 19'!$D3)</f>
        <v>0</v>
      </c>
      <c r="L76">
        <f>_xlfn.FLOOR.MATH(L64/'Wahlzahlen 19'!$D3)</f>
        <v>0</v>
      </c>
      <c r="M76">
        <f>_xlfn.FLOOR.MATH(M64/'Wahlzahlen 19'!$D3)</f>
        <v>0</v>
      </c>
      <c r="N76">
        <f>_xlfn.FLOOR.MATH(N64/'Wahlzahlen 19'!$D3)</f>
        <v>0</v>
      </c>
      <c r="O76">
        <f>_xlfn.FLOOR.MATH(O64/'Wahlzahlen 19'!$D3)</f>
        <v>0</v>
      </c>
    </row>
    <row r="77" spans="1:15">
      <c r="B77">
        <v>3</v>
      </c>
      <c r="C77">
        <f>_xlfn.FLOOR.MATH(C65/'Wahlzahlen 19'!$D4)</f>
        <v>15</v>
      </c>
      <c r="D77">
        <f>_xlfn.FLOOR.MATH(D65/'Wahlzahlen 19'!$D4)</f>
        <v>7</v>
      </c>
      <c r="E77">
        <f>_xlfn.FLOOR.MATH(E65/'Wahlzahlen 19'!$D4)</f>
        <v>6</v>
      </c>
      <c r="F77">
        <f>_xlfn.FLOOR.MATH(F65/'Wahlzahlen 19'!$D4)</f>
        <v>2</v>
      </c>
      <c r="G77">
        <f>_xlfn.FLOOR.MATH(G65/'Wahlzahlen 19'!$D4)</f>
        <v>0</v>
      </c>
      <c r="H77">
        <f>_xlfn.FLOOR.MATH(H65/'Wahlzahlen 19'!$D4)</f>
        <v>4</v>
      </c>
      <c r="I77">
        <f>_xlfn.FLOOR.MATH(I65/'Wahlzahlen 19'!$D4)</f>
        <v>0</v>
      </c>
      <c r="J77">
        <f>_xlfn.FLOOR.MATH(J65/'Wahlzahlen 19'!$D4)</f>
        <v>0</v>
      </c>
      <c r="K77">
        <f>_xlfn.FLOOR.MATH(K65/'Wahlzahlen 19'!$D4)</f>
        <v>0</v>
      </c>
      <c r="L77">
        <f>_xlfn.FLOOR.MATH(L65/'Wahlzahlen 19'!$D4)</f>
        <v>0</v>
      </c>
      <c r="M77">
        <f>_xlfn.FLOOR.MATH(M65/'Wahlzahlen 19'!$D4)</f>
        <v>0</v>
      </c>
      <c r="N77">
        <f>_xlfn.FLOOR.MATH(N65/'Wahlzahlen 19'!$D4)</f>
        <v>0</v>
      </c>
      <c r="O77">
        <f>_xlfn.FLOOR.MATH(O65/'Wahlzahlen 19'!$D4)</f>
        <v>0</v>
      </c>
    </row>
    <row r="78" spans="1:15">
      <c r="B78">
        <v>4</v>
      </c>
      <c r="C78">
        <f>_xlfn.FLOOR.MATH(C66/'Wahlzahlen 19'!$D5)</f>
        <v>11</v>
      </c>
      <c r="D78">
        <f>_xlfn.FLOOR.MATH(D66/'Wahlzahlen 19'!$D5)</f>
        <v>7</v>
      </c>
      <c r="E78">
        <f>_xlfn.FLOOR.MATH(E66/'Wahlzahlen 19'!$D5)</f>
        <v>5</v>
      </c>
      <c r="F78">
        <f>_xlfn.FLOOR.MATH(F66/'Wahlzahlen 19'!$D5)</f>
        <v>2</v>
      </c>
      <c r="G78">
        <f>_xlfn.FLOOR.MATH(G66/'Wahlzahlen 19'!$D5)</f>
        <v>0</v>
      </c>
      <c r="H78">
        <f>_xlfn.FLOOR.MATH(H66/'Wahlzahlen 19'!$D5)</f>
        <v>4</v>
      </c>
      <c r="I78">
        <f>_xlfn.FLOOR.MATH(I66/'Wahlzahlen 19'!$D5)</f>
        <v>0</v>
      </c>
      <c r="J78">
        <f>_xlfn.FLOOR.MATH(J66/'Wahlzahlen 19'!$D5)</f>
        <v>0</v>
      </c>
      <c r="K78">
        <f>_xlfn.FLOOR.MATH(K66/'Wahlzahlen 19'!$D5)</f>
        <v>0</v>
      </c>
      <c r="L78">
        <f>_xlfn.FLOOR.MATH(L66/'Wahlzahlen 19'!$D5)</f>
        <v>0</v>
      </c>
      <c r="M78">
        <f>_xlfn.FLOOR.MATH(M66/'Wahlzahlen 19'!$D5)</f>
        <v>0</v>
      </c>
      <c r="N78">
        <f>_xlfn.FLOOR.MATH(N66/'Wahlzahlen 19'!$D5)</f>
        <v>0</v>
      </c>
      <c r="O78">
        <f>_xlfn.FLOOR.MATH(O66/'Wahlzahlen 19'!$D5)</f>
        <v>0</v>
      </c>
    </row>
    <row r="79" spans="1:15">
      <c r="B79">
        <v>5</v>
      </c>
      <c r="C79">
        <f>_xlfn.FLOOR.MATH(C67/'Wahlzahlen 19'!$D6)</f>
        <v>5</v>
      </c>
      <c r="D79">
        <f>_xlfn.FLOOR.MATH(D67/'Wahlzahlen 19'!$D6)</f>
        <v>1</v>
      </c>
      <c r="E79">
        <f>_xlfn.FLOOR.MATH(E67/'Wahlzahlen 19'!$D6)</f>
        <v>1</v>
      </c>
      <c r="F79">
        <f>_xlfn.FLOOR.MATH(F67/'Wahlzahlen 19'!$D6)</f>
        <v>0</v>
      </c>
      <c r="G79">
        <f>_xlfn.FLOOR.MATH(G67/'Wahlzahlen 19'!$D6)</f>
        <v>0</v>
      </c>
      <c r="H79">
        <f>_xlfn.FLOOR.MATH(H67/'Wahlzahlen 19'!$D6)</f>
        <v>1</v>
      </c>
      <c r="I79">
        <f>_xlfn.FLOOR.MATH(I67/'Wahlzahlen 19'!$D6)</f>
        <v>0</v>
      </c>
      <c r="J79">
        <f>_xlfn.FLOOR.MATH(J67/'Wahlzahlen 19'!$D6)</f>
        <v>0</v>
      </c>
      <c r="K79">
        <f>_xlfn.FLOOR.MATH(K67/'Wahlzahlen 19'!$D6)</f>
        <v>0</v>
      </c>
      <c r="L79">
        <f>_xlfn.FLOOR.MATH(L67/'Wahlzahlen 19'!$D6)</f>
        <v>0</v>
      </c>
      <c r="M79">
        <f>_xlfn.FLOOR.MATH(M67/'Wahlzahlen 19'!$D6)</f>
        <v>0</v>
      </c>
      <c r="N79">
        <f>_xlfn.FLOOR.MATH(N67/'Wahlzahlen 19'!$D6)</f>
        <v>0</v>
      </c>
      <c r="O79">
        <f>_xlfn.FLOOR.MATH(O67/'Wahlzahlen 19'!$D6)</f>
        <v>0</v>
      </c>
    </row>
    <row r="80" spans="1:15">
      <c r="B80">
        <v>6</v>
      </c>
      <c r="C80">
        <f>_xlfn.FLOOR.MATH(C68/'Wahlzahlen 19'!$D7)</f>
        <v>10</v>
      </c>
      <c r="D80">
        <f>_xlfn.FLOOR.MATH(D68/'Wahlzahlen 19'!$D7)</f>
        <v>5</v>
      </c>
      <c r="E80">
        <f>_xlfn.FLOOR.MATH(E68/'Wahlzahlen 19'!$D7)</f>
        <v>4</v>
      </c>
      <c r="F80">
        <f>_xlfn.FLOOR.MATH(F68/'Wahlzahlen 19'!$D7)</f>
        <v>1</v>
      </c>
      <c r="G80">
        <f>_xlfn.FLOOR.MATH(G68/'Wahlzahlen 19'!$D7)</f>
        <v>0</v>
      </c>
      <c r="H80">
        <f>_xlfn.FLOOR.MATH(H68/'Wahlzahlen 19'!$D7)</f>
        <v>3</v>
      </c>
      <c r="I80">
        <f>_xlfn.FLOOR.MATH(I68/'Wahlzahlen 19'!$D7)</f>
        <v>0</v>
      </c>
      <c r="J80">
        <f>_xlfn.FLOOR.MATH(J68/'Wahlzahlen 19'!$D7)</f>
        <v>0</v>
      </c>
      <c r="K80">
        <f>_xlfn.FLOOR.MATH(K68/'Wahlzahlen 19'!$D7)</f>
        <v>0</v>
      </c>
      <c r="L80">
        <f>_xlfn.FLOOR.MATH(L68/'Wahlzahlen 19'!$D7)</f>
        <v>0</v>
      </c>
      <c r="M80">
        <f>_xlfn.FLOOR.MATH(M68/'Wahlzahlen 19'!$D7)</f>
        <v>0</v>
      </c>
      <c r="N80">
        <f>_xlfn.FLOOR.MATH(N68/'Wahlzahlen 19'!$D7)</f>
        <v>0</v>
      </c>
      <c r="O80">
        <f>_xlfn.FLOOR.MATH(O68/'Wahlzahlen 19'!$D7)</f>
        <v>0</v>
      </c>
    </row>
    <row r="81" spans="1:15">
      <c r="B81">
        <v>7</v>
      </c>
      <c r="C81">
        <f>_xlfn.FLOOR.MATH(C69/'Wahlzahlen 19'!$D8)</f>
        <v>6</v>
      </c>
      <c r="D81">
        <f>_xlfn.FLOOR.MATH(D69/'Wahlzahlen 19'!$D8)</f>
        <v>1</v>
      </c>
      <c r="E81">
        <f>_xlfn.FLOOR.MATH(E69/'Wahlzahlen 19'!$D8)</f>
        <v>2</v>
      </c>
      <c r="F81">
        <f>_xlfn.FLOOR.MATH(F69/'Wahlzahlen 19'!$D8)</f>
        <v>1</v>
      </c>
      <c r="G81">
        <f>_xlfn.FLOOR.MATH(G69/'Wahlzahlen 19'!$D8)</f>
        <v>0</v>
      </c>
      <c r="H81">
        <f>_xlfn.FLOOR.MATH(H69/'Wahlzahlen 19'!$D8)</f>
        <v>2</v>
      </c>
      <c r="I81">
        <f>_xlfn.FLOOR.MATH(I69/'Wahlzahlen 19'!$D8)</f>
        <v>0</v>
      </c>
      <c r="J81">
        <f>_xlfn.FLOOR.MATH(J69/'Wahlzahlen 19'!$D8)</f>
        <v>0</v>
      </c>
      <c r="K81">
        <f>_xlfn.FLOOR.MATH(K69/'Wahlzahlen 19'!$D8)</f>
        <v>0</v>
      </c>
      <c r="L81">
        <f>_xlfn.FLOOR.MATH(L69/'Wahlzahlen 19'!$D8)</f>
        <v>0</v>
      </c>
      <c r="M81">
        <f>_xlfn.FLOOR.MATH(M69/'Wahlzahlen 19'!$D8)</f>
        <v>0</v>
      </c>
      <c r="N81">
        <f>_xlfn.FLOOR.MATH(N69/'Wahlzahlen 19'!$D8)</f>
        <v>0</v>
      </c>
      <c r="O81">
        <f>_xlfn.FLOOR.MATH(O69/'Wahlzahlen 19'!$D8)</f>
        <v>0</v>
      </c>
    </row>
    <row r="82" spans="1:15">
      <c r="B82">
        <v>8</v>
      </c>
      <c r="C82">
        <f>_xlfn.FLOOR.MATH(C70/'Wahlzahlen 19'!$D9)</f>
        <v>2</v>
      </c>
      <c r="D82">
        <f>_xlfn.FLOOR.MATH(D70/'Wahlzahlen 19'!$D9)</f>
        <v>1</v>
      </c>
      <c r="E82">
        <f>_xlfn.FLOOR.MATH(E70/'Wahlzahlen 19'!$D9)</f>
        <v>1</v>
      </c>
      <c r="F82">
        <f>_xlfn.FLOOR.MATH(F70/'Wahlzahlen 19'!$D9)</f>
        <v>1</v>
      </c>
      <c r="G82">
        <f>_xlfn.FLOOR.MATH(G70/'Wahlzahlen 19'!$D9)</f>
        <v>0</v>
      </c>
      <c r="H82">
        <f>_xlfn.FLOOR.MATH(H70/'Wahlzahlen 19'!$D9)</f>
        <v>1</v>
      </c>
      <c r="I82">
        <f>_xlfn.FLOOR.MATH(I70/'Wahlzahlen 19'!$D9)</f>
        <v>0</v>
      </c>
      <c r="J82">
        <f>_xlfn.FLOOR.MATH(J70/'Wahlzahlen 19'!$D9)</f>
        <v>0</v>
      </c>
      <c r="K82">
        <f>_xlfn.FLOOR.MATH(K70/'Wahlzahlen 19'!$D9)</f>
        <v>0</v>
      </c>
      <c r="L82">
        <f>_xlfn.FLOOR.MATH(L70/'Wahlzahlen 19'!$D9)</f>
        <v>0</v>
      </c>
      <c r="M82">
        <f>_xlfn.FLOOR.MATH(M70/'Wahlzahlen 19'!$D9)</f>
        <v>0</v>
      </c>
      <c r="N82">
        <f>_xlfn.FLOOR.MATH(N70/'Wahlzahlen 19'!$D9)</f>
        <v>0</v>
      </c>
      <c r="O82">
        <f>_xlfn.FLOOR.MATH(O70/'Wahlzahlen 19'!$D9)</f>
        <v>0</v>
      </c>
    </row>
    <row r="83" spans="1:15">
      <c r="B83">
        <v>9</v>
      </c>
      <c r="C83">
        <f>_xlfn.FLOOR.MATH(C71/'Wahlzahlen 19'!$D10)</f>
        <v>8</v>
      </c>
      <c r="D83">
        <f>_xlfn.FLOOR.MATH(D71/'Wahlzahlen 19'!$D10)</f>
        <v>8</v>
      </c>
      <c r="E83">
        <f>_xlfn.FLOOR.MATH(E71/'Wahlzahlen 19'!$D10)</f>
        <v>4</v>
      </c>
      <c r="F83">
        <f>_xlfn.FLOOR.MATH(F71/'Wahlzahlen 19'!$D10)</f>
        <v>3</v>
      </c>
      <c r="G83">
        <f>_xlfn.FLOOR.MATH(G71/'Wahlzahlen 19'!$D10)</f>
        <v>0</v>
      </c>
      <c r="H83">
        <f>_xlfn.FLOOR.MATH(H71/'Wahlzahlen 19'!$D10)</f>
        <v>6</v>
      </c>
      <c r="I83">
        <f>_xlfn.FLOOR.MATH(I71/'Wahlzahlen 19'!$D10)</f>
        <v>0</v>
      </c>
      <c r="J83">
        <f>_xlfn.FLOOR.MATH(J71/'Wahlzahlen 19'!$D10)</f>
        <v>0</v>
      </c>
      <c r="K83">
        <f>_xlfn.FLOOR.MATH(K71/'Wahlzahlen 19'!$D10)</f>
        <v>0</v>
      </c>
      <c r="L83">
        <f>_xlfn.FLOOR.MATH(L71/'Wahlzahlen 19'!$D10)</f>
        <v>0</v>
      </c>
      <c r="M83">
        <f>_xlfn.FLOOR.MATH(M71/'Wahlzahlen 19'!$D10)</f>
        <v>0</v>
      </c>
      <c r="N83">
        <f>_xlfn.FLOOR.MATH(N71/'Wahlzahlen 19'!$D10)</f>
        <v>0</v>
      </c>
      <c r="O83">
        <f>_xlfn.FLOOR.MATH(O71/'Wahlzahlen 19'!$D10)</f>
        <v>0</v>
      </c>
    </row>
    <row r="85" spans="1:15">
      <c r="A85" t="s">
        <v>176</v>
      </c>
    </row>
    <row r="86" spans="1:15">
      <c r="C86" s="1" t="str">
        <f>C74</f>
        <v>ÖVP</v>
      </c>
      <c r="D86" s="1" t="str">
        <f t="shared" ref="D86:O86" si="7">D74</f>
        <v>SPÖ</v>
      </c>
      <c r="E86" s="1" t="str">
        <f t="shared" si="7"/>
        <v>FPÖ</v>
      </c>
      <c r="F86" s="1" t="str">
        <f t="shared" si="7"/>
        <v>NEOS</v>
      </c>
      <c r="G86" s="1" t="str">
        <f t="shared" si="7"/>
        <v>JETZT</v>
      </c>
      <c r="H86" s="1" t="str">
        <f t="shared" si="7"/>
        <v>GRÜNE</v>
      </c>
      <c r="I86" s="1" t="str">
        <f t="shared" si="7"/>
        <v>KPÖ</v>
      </c>
      <c r="J86" s="1" t="str">
        <f t="shared" si="7"/>
        <v>WANDL</v>
      </c>
      <c r="K86" s="1" t="str">
        <f t="shared" si="7"/>
        <v>BZÖ</v>
      </c>
      <c r="L86" s="1" t="str">
        <f t="shared" si="7"/>
        <v>BIER</v>
      </c>
      <c r="M86" s="1" t="str">
        <f t="shared" si="7"/>
        <v>CPÖ</v>
      </c>
      <c r="N86" s="1" t="str">
        <f t="shared" si="7"/>
        <v>GILT</v>
      </c>
      <c r="O86" s="1" t="str">
        <f t="shared" si="7"/>
        <v>SLP</v>
      </c>
    </row>
    <row r="87" spans="1:15">
      <c r="C87">
        <f>SUM(C75:C83)</f>
        <v>63</v>
      </c>
      <c r="D87">
        <f t="shared" ref="D87:O87" si="8">SUM(D75:D83)</f>
        <v>35</v>
      </c>
      <c r="E87">
        <f t="shared" si="8"/>
        <v>26</v>
      </c>
      <c r="F87">
        <f t="shared" si="8"/>
        <v>10</v>
      </c>
      <c r="G87">
        <f t="shared" si="8"/>
        <v>0</v>
      </c>
      <c r="H87">
        <f t="shared" si="8"/>
        <v>22</v>
      </c>
      <c r="I87">
        <f t="shared" si="8"/>
        <v>0</v>
      </c>
      <c r="J87">
        <f t="shared" si="8"/>
        <v>0</v>
      </c>
      <c r="K87">
        <f t="shared" si="8"/>
        <v>0</v>
      </c>
      <c r="L87">
        <f t="shared" si="8"/>
        <v>0</v>
      </c>
      <c r="M87">
        <f t="shared" si="8"/>
        <v>0</v>
      </c>
      <c r="N87">
        <f t="shared" si="8"/>
        <v>0</v>
      </c>
      <c r="O87">
        <f t="shared" si="8"/>
        <v>0</v>
      </c>
    </row>
    <row r="90" spans="1:15">
      <c r="A90" t="s">
        <v>177</v>
      </c>
    </row>
    <row r="91" spans="1:15">
      <c r="C91" s="1" t="str">
        <f>C74</f>
        <v>ÖVP</v>
      </c>
      <c r="D91" s="1" t="str">
        <f t="shared" ref="D91:O91" si="9">D74</f>
        <v>SPÖ</v>
      </c>
      <c r="E91" s="1" t="str">
        <f t="shared" si="9"/>
        <v>FPÖ</v>
      </c>
      <c r="F91" s="1" t="str">
        <f t="shared" si="9"/>
        <v>NEOS</v>
      </c>
      <c r="G91" s="1" t="str">
        <f t="shared" si="9"/>
        <v>JETZT</v>
      </c>
      <c r="H91" s="1" t="str">
        <f t="shared" si="9"/>
        <v>GRÜNE</v>
      </c>
      <c r="I91" s="1" t="str">
        <f t="shared" si="9"/>
        <v>KPÖ</v>
      </c>
      <c r="J91" s="1" t="str">
        <f t="shared" si="9"/>
        <v>WANDL</v>
      </c>
      <c r="K91" s="1" t="str">
        <f t="shared" si="9"/>
        <v>BZÖ</v>
      </c>
      <c r="L91" s="1" t="str">
        <f t="shared" si="9"/>
        <v>BIER</v>
      </c>
      <c r="M91" s="1" t="str">
        <f t="shared" si="9"/>
        <v>CPÖ</v>
      </c>
      <c r="N91" s="1" t="str">
        <f t="shared" si="9"/>
        <v>GILT</v>
      </c>
      <c r="O91" s="1" t="str">
        <f t="shared" si="9"/>
        <v>SLP</v>
      </c>
    </row>
    <row r="92" spans="1:15">
      <c r="B92">
        <v>1</v>
      </c>
      <c r="C92">
        <f>C75-C45</f>
        <v>0</v>
      </c>
      <c r="D92">
        <f t="shared" ref="D92:O92" si="10">D75-D45</f>
        <v>1</v>
      </c>
      <c r="E92">
        <f t="shared" si="10"/>
        <v>1</v>
      </c>
      <c r="F92">
        <f t="shared" si="10"/>
        <v>0</v>
      </c>
      <c r="G92">
        <f t="shared" si="10"/>
        <v>0</v>
      </c>
      <c r="H92">
        <f t="shared" si="10"/>
        <v>0</v>
      </c>
      <c r="I92">
        <f t="shared" si="10"/>
        <v>0</v>
      </c>
      <c r="J92">
        <f t="shared" si="10"/>
        <v>0</v>
      </c>
      <c r="K92">
        <f t="shared" si="10"/>
        <v>0</v>
      </c>
      <c r="L92">
        <f t="shared" si="10"/>
        <v>0</v>
      </c>
      <c r="M92">
        <f t="shared" si="10"/>
        <v>0</v>
      </c>
      <c r="N92">
        <f t="shared" si="10"/>
        <v>0</v>
      </c>
      <c r="O92">
        <f t="shared" si="10"/>
        <v>0</v>
      </c>
    </row>
    <row r="93" spans="1:15">
      <c r="B93">
        <v>2</v>
      </c>
      <c r="C93">
        <f t="shared" ref="C93:O100" si="11">C76-C46</f>
        <v>1</v>
      </c>
      <c r="D93">
        <f t="shared" si="11"/>
        <v>3</v>
      </c>
      <c r="E93">
        <f t="shared" si="11"/>
        <v>2</v>
      </c>
      <c r="F93">
        <f t="shared" si="11"/>
        <v>0</v>
      </c>
      <c r="G93">
        <f t="shared" si="11"/>
        <v>0</v>
      </c>
      <c r="H93">
        <f t="shared" si="11"/>
        <v>1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0</v>
      </c>
      <c r="M93">
        <f t="shared" si="11"/>
        <v>0</v>
      </c>
      <c r="N93">
        <f t="shared" si="11"/>
        <v>0</v>
      </c>
      <c r="O93">
        <f t="shared" si="11"/>
        <v>0</v>
      </c>
    </row>
    <row r="94" spans="1:15">
      <c r="B94">
        <v>3</v>
      </c>
      <c r="C94">
        <f t="shared" si="11"/>
        <v>3</v>
      </c>
      <c r="D94">
        <f t="shared" si="11"/>
        <v>3</v>
      </c>
      <c r="E94">
        <f t="shared" si="11"/>
        <v>5</v>
      </c>
      <c r="F94">
        <f t="shared" si="11"/>
        <v>2</v>
      </c>
      <c r="G94">
        <f t="shared" si="11"/>
        <v>0</v>
      </c>
      <c r="H94">
        <f t="shared" si="11"/>
        <v>4</v>
      </c>
      <c r="I94">
        <f t="shared" si="11"/>
        <v>0</v>
      </c>
      <c r="J94">
        <f t="shared" si="11"/>
        <v>0</v>
      </c>
      <c r="K94">
        <f t="shared" si="11"/>
        <v>0</v>
      </c>
      <c r="L94">
        <f t="shared" si="11"/>
        <v>0</v>
      </c>
      <c r="M94">
        <f t="shared" si="11"/>
        <v>0</v>
      </c>
      <c r="N94">
        <f t="shared" si="11"/>
        <v>0</v>
      </c>
      <c r="O94">
        <f t="shared" si="11"/>
        <v>0</v>
      </c>
    </row>
    <row r="95" spans="1:15">
      <c r="B95">
        <v>4</v>
      </c>
      <c r="C95">
        <f t="shared" si="11"/>
        <v>2</v>
      </c>
      <c r="D95">
        <f t="shared" si="11"/>
        <v>3</v>
      </c>
      <c r="E95">
        <f t="shared" si="11"/>
        <v>1</v>
      </c>
      <c r="F95">
        <f t="shared" si="11"/>
        <v>2</v>
      </c>
      <c r="G95">
        <f t="shared" si="11"/>
        <v>0</v>
      </c>
      <c r="H95">
        <f t="shared" si="11"/>
        <v>2</v>
      </c>
      <c r="I95">
        <f t="shared" si="11"/>
        <v>0</v>
      </c>
      <c r="J95">
        <f t="shared" si="11"/>
        <v>0</v>
      </c>
      <c r="K95">
        <f t="shared" si="11"/>
        <v>0</v>
      </c>
      <c r="L95">
        <f t="shared" si="11"/>
        <v>0</v>
      </c>
      <c r="M95">
        <f t="shared" si="11"/>
        <v>0</v>
      </c>
      <c r="N95">
        <f t="shared" si="11"/>
        <v>0</v>
      </c>
      <c r="O95">
        <f t="shared" si="11"/>
        <v>0</v>
      </c>
    </row>
    <row r="96" spans="1:15">
      <c r="B96">
        <v>5</v>
      </c>
      <c r="C96">
        <f t="shared" si="11"/>
        <v>1</v>
      </c>
      <c r="D96">
        <f t="shared" si="11"/>
        <v>1</v>
      </c>
      <c r="E96">
        <f t="shared" si="11"/>
        <v>1</v>
      </c>
      <c r="F96">
        <f t="shared" si="11"/>
        <v>0</v>
      </c>
      <c r="G96">
        <f t="shared" si="11"/>
        <v>0</v>
      </c>
      <c r="H96">
        <f t="shared" si="11"/>
        <v>1</v>
      </c>
      <c r="I96">
        <f t="shared" si="11"/>
        <v>0</v>
      </c>
      <c r="J96">
        <f t="shared" si="11"/>
        <v>0</v>
      </c>
      <c r="K96">
        <f t="shared" si="11"/>
        <v>0</v>
      </c>
      <c r="L96">
        <f t="shared" si="11"/>
        <v>0</v>
      </c>
      <c r="M96">
        <f t="shared" si="11"/>
        <v>0</v>
      </c>
      <c r="N96">
        <f t="shared" si="11"/>
        <v>0</v>
      </c>
      <c r="O96">
        <f t="shared" si="11"/>
        <v>0</v>
      </c>
    </row>
    <row r="97" spans="1:15">
      <c r="B97">
        <v>6</v>
      </c>
      <c r="C97">
        <f t="shared" si="11"/>
        <v>2</v>
      </c>
      <c r="D97">
        <f t="shared" si="11"/>
        <v>3</v>
      </c>
      <c r="E97">
        <f t="shared" si="11"/>
        <v>1</v>
      </c>
      <c r="F97">
        <f t="shared" si="11"/>
        <v>1</v>
      </c>
      <c r="G97">
        <f t="shared" si="11"/>
        <v>0</v>
      </c>
      <c r="H97">
        <f t="shared" si="11"/>
        <v>2</v>
      </c>
      <c r="I97">
        <f t="shared" si="11"/>
        <v>0</v>
      </c>
      <c r="J97">
        <f t="shared" si="11"/>
        <v>0</v>
      </c>
      <c r="K97">
        <f t="shared" si="11"/>
        <v>0</v>
      </c>
      <c r="L97">
        <f t="shared" si="11"/>
        <v>0</v>
      </c>
      <c r="M97">
        <f t="shared" si="11"/>
        <v>0</v>
      </c>
      <c r="N97">
        <f t="shared" si="11"/>
        <v>0</v>
      </c>
      <c r="O97">
        <f t="shared" si="11"/>
        <v>0</v>
      </c>
    </row>
    <row r="98" spans="1:15">
      <c r="B98">
        <v>7</v>
      </c>
      <c r="C98">
        <f t="shared" si="11"/>
        <v>2</v>
      </c>
      <c r="D98">
        <f t="shared" si="11"/>
        <v>1</v>
      </c>
      <c r="E98">
        <f t="shared" si="11"/>
        <v>2</v>
      </c>
      <c r="F98">
        <f t="shared" si="11"/>
        <v>1</v>
      </c>
      <c r="G98">
        <f t="shared" si="11"/>
        <v>0</v>
      </c>
      <c r="H98">
        <f t="shared" si="11"/>
        <v>2</v>
      </c>
      <c r="I98">
        <f t="shared" si="11"/>
        <v>0</v>
      </c>
      <c r="J98">
        <f t="shared" si="11"/>
        <v>0</v>
      </c>
      <c r="K98">
        <f t="shared" si="11"/>
        <v>0</v>
      </c>
      <c r="L98">
        <f t="shared" si="11"/>
        <v>0</v>
      </c>
      <c r="M98">
        <f t="shared" si="11"/>
        <v>0</v>
      </c>
      <c r="N98">
        <f t="shared" si="11"/>
        <v>0</v>
      </c>
      <c r="O98">
        <f t="shared" si="11"/>
        <v>0</v>
      </c>
    </row>
    <row r="99" spans="1:15">
      <c r="B99">
        <v>8</v>
      </c>
      <c r="C99">
        <f t="shared" si="11"/>
        <v>0</v>
      </c>
      <c r="D99">
        <f t="shared" si="11"/>
        <v>1</v>
      </c>
      <c r="E99">
        <f t="shared" si="11"/>
        <v>1</v>
      </c>
      <c r="F99">
        <f t="shared" si="11"/>
        <v>1</v>
      </c>
      <c r="G99">
        <f t="shared" si="11"/>
        <v>0</v>
      </c>
      <c r="H99">
        <f t="shared" si="11"/>
        <v>1</v>
      </c>
      <c r="I99">
        <f t="shared" si="11"/>
        <v>0</v>
      </c>
      <c r="J99">
        <f t="shared" si="11"/>
        <v>0</v>
      </c>
      <c r="K99">
        <f t="shared" si="11"/>
        <v>0</v>
      </c>
      <c r="L99">
        <f t="shared" si="11"/>
        <v>0</v>
      </c>
      <c r="M99">
        <f t="shared" si="11"/>
        <v>0</v>
      </c>
      <c r="N99">
        <f t="shared" si="11"/>
        <v>0</v>
      </c>
      <c r="O99">
        <f t="shared" si="11"/>
        <v>0</v>
      </c>
    </row>
    <row r="100" spans="1:15">
      <c r="B100">
        <v>9</v>
      </c>
      <c r="C100">
        <f t="shared" si="11"/>
        <v>4</v>
      </c>
      <c r="D100">
        <f t="shared" si="11"/>
        <v>3</v>
      </c>
      <c r="E100">
        <f t="shared" si="11"/>
        <v>2</v>
      </c>
      <c r="F100">
        <f t="shared" si="11"/>
        <v>3</v>
      </c>
      <c r="G100">
        <f t="shared" si="11"/>
        <v>0</v>
      </c>
      <c r="H100">
        <f t="shared" si="11"/>
        <v>4</v>
      </c>
      <c r="I100">
        <f t="shared" si="11"/>
        <v>0</v>
      </c>
      <c r="J100">
        <f t="shared" si="11"/>
        <v>0</v>
      </c>
      <c r="K100">
        <f t="shared" si="11"/>
        <v>0</v>
      </c>
      <c r="L100">
        <f t="shared" si="11"/>
        <v>0</v>
      </c>
      <c r="M100">
        <f t="shared" si="11"/>
        <v>0</v>
      </c>
      <c r="N100">
        <f t="shared" si="11"/>
        <v>0</v>
      </c>
      <c r="O100">
        <f t="shared" si="11"/>
        <v>0</v>
      </c>
    </row>
    <row r="102" spans="1:15">
      <c r="B102" t="s">
        <v>178</v>
      </c>
      <c r="C102">
        <f>SUM(C92:C100)</f>
        <v>15</v>
      </c>
      <c r="D102">
        <f t="shared" ref="D102:O102" si="12">SUM(D92:D100)</f>
        <v>19</v>
      </c>
      <c r="E102">
        <f t="shared" si="12"/>
        <v>16</v>
      </c>
      <c r="F102">
        <f t="shared" si="12"/>
        <v>10</v>
      </c>
      <c r="G102">
        <f t="shared" si="12"/>
        <v>0</v>
      </c>
      <c r="H102">
        <f t="shared" si="12"/>
        <v>17</v>
      </c>
      <c r="I102">
        <f t="shared" si="12"/>
        <v>0</v>
      </c>
      <c r="J102">
        <f t="shared" si="12"/>
        <v>0</v>
      </c>
      <c r="K102">
        <f t="shared" si="12"/>
        <v>0</v>
      </c>
      <c r="L102">
        <f t="shared" si="12"/>
        <v>0</v>
      </c>
      <c r="M102">
        <f t="shared" si="12"/>
        <v>0</v>
      </c>
      <c r="N102">
        <f t="shared" si="12"/>
        <v>0</v>
      </c>
      <c r="O102">
        <f t="shared" si="12"/>
        <v>0</v>
      </c>
    </row>
    <row r="106" spans="1:15">
      <c r="A106" t="s">
        <v>179</v>
      </c>
    </row>
    <row r="107" spans="1:15">
      <c r="C107" s="1" t="str">
        <f>C91</f>
        <v>ÖVP</v>
      </c>
      <c r="D107" s="1" t="str">
        <f t="shared" ref="D107:O107" si="13">D91</f>
        <v>SPÖ</v>
      </c>
      <c r="E107" s="1" t="str">
        <f t="shared" si="13"/>
        <v>FPÖ</v>
      </c>
      <c r="F107" s="1" t="str">
        <f t="shared" si="13"/>
        <v>NEOS</v>
      </c>
      <c r="G107" s="1" t="str">
        <f t="shared" si="13"/>
        <v>JETZT</v>
      </c>
      <c r="H107" s="1" t="str">
        <f t="shared" si="13"/>
        <v>GRÜNE</v>
      </c>
      <c r="I107" s="1" t="str">
        <f t="shared" si="13"/>
        <v>KPÖ</v>
      </c>
      <c r="J107" s="1" t="str">
        <f t="shared" si="13"/>
        <v>WANDL</v>
      </c>
      <c r="K107" s="1" t="str">
        <f t="shared" si="13"/>
        <v>BZÖ</v>
      </c>
      <c r="L107" s="1" t="str">
        <f t="shared" si="13"/>
        <v>BIER</v>
      </c>
      <c r="M107" s="1" t="str">
        <f t="shared" si="13"/>
        <v>CPÖ</v>
      </c>
      <c r="N107" s="1" t="str">
        <f t="shared" si="13"/>
        <v>GILT</v>
      </c>
      <c r="O107" s="1" t="str">
        <f t="shared" si="13"/>
        <v>SLP</v>
      </c>
    </row>
    <row r="108" spans="1:15">
      <c r="C108">
        <f>_xlfn.FLOOR.MATH(C125/$E$123)</f>
        <v>71</v>
      </c>
      <c r="D108">
        <f t="shared" ref="D108:O108" si="14">_xlfn.FLOOR.MATH(D125/$E$123)</f>
        <v>40</v>
      </c>
      <c r="E108">
        <f t="shared" si="14"/>
        <v>31</v>
      </c>
      <c r="F108">
        <f t="shared" si="14"/>
        <v>15</v>
      </c>
      <c r="G108">
        <f t="shared" si="14"/>
        <v>0</v>
      </c>
      <c r="H108">
        <f t="shared" si="14"/>
        <v>26</v>
      </c>
      <c r="I108">
        <f t="shared" si="14"/>
        <v>0</v>
      </c>
      <c r="J108">
        <f t="shared" si="14"/>
        <v>0</v>
      </c>
      <c r="K108">
        <f t="shared" si="14"/>
        <v>0</v>
      </c>
      <c r="L108">
        <f t="shared" si="14"/>
        <v>0</v>
      </c>
      <c r="M108">
        <f t="shared" si="14"/>
        <v>0</v>
      </c>
      <c r="N108">
        <f t="shared" si="14"/>
        <v>0</v>
      </c>
      <c r="O108">
        <f t="shared" si="14"/>
        <v>0</v>
      </c>
    </row>
    <row r="110" spans="1:15">
      <c r="A110" t="s">
        <v>180</v>
      </c>
    </row>
    <row r="111" spans="1:15">
      <c r="C111" s="1" t="str">
        <f>C107</f>
        <v>ÖVP</v>
      </c>
      <c r="D111" s="1" t="str">
        <f t="shared" ref="D111:O111" si="15">D107</f>
        <v>SPÖ</v>
      </c>
      <c r="E111" s="1" t="str">
        <f t="shared" si="15"/>
        <v>FPÖ</v>
      </c>
      <c r="F111" s="1" t="str">
        <f t="shared" si="15"/>
        <v>NEOS</v>
      </c>
      <c r="G111" s="1" t="str">
        <f t="shared" si="15"/>
        <v>JETZT</v>
      </c>
      <c r="H111" s="1" t="str">
        <f t="shared" si="15"/>
        <v>GRÜNE</v>
      </c>
      <c r="I111" s="1" t="str">
        <f t="shared" si="15"/>
        <v>KPÖ</v>
      </c>
      <c r="J111" s="1" t="str">
        <f t="shared" si="15"/>
        <v>WANDL</v>
      </c>
      <c r="K111" s="1" t="str">
        <f t="shared" si="15"/>
        <v>BZÖ</v>
      </c>
      <c r="L111" s="1" t="str">
        <f t="shared" si="15"/>
        <v>BIER</v>
      </c>
      <c r="M111" s="1" t="str">
        <f t="shared" si="15"/>
        <v>CPÖ</v>
      </c>
      <c r="N111" s="1" t="str">
        <f t="shared" si="15"/>
        <v>GILT</v>
      </c>
      <c r="O111" s="1" t="str">
        <f t="shared" si="15"/>
        <v>SLP</v>
      </c>
    </row>
    <row r="112" spans="1:15">
      <c r="C112">
        <f>C108-SUM(C75:C83)</f>
        <v>8</v>
      </c>
      <c r="D112">
        <f t="shared" ref="D112:O112" si="16">D108-SUM(D75:D83)</f>
        <v>5</v>
      </c>
      <c r="E112">
        <f t="shared" si="16"/>
        <v>5</v>
      </c>
      <c r="F112">
        <f t="shared" si="16"/>
        <v>5</v>
      </c>
      <c r="G112">
        <f t="shared" si="16"/>
        <v>0</v>
      </c>
      <c r="H112">
        <f t="shared" si="16"/>
        <v>4</v>
      </c>
      <c r="I112">
        <f t="shared" si="16"/>
        <v>0</v>
      </c>
      <c r="J112">
        <f t="shared" si="16"/>
        <v>0</v>
      </c>
      <c r="K112">
        <f t="shared" si="16"/>
        <v>0</v>
      </c>
      <c r="L112">
        <f t="shared" si="16"/>
        <v>0</v>
      </c>
      <c r="M112">
        <f t="shared" si="16"/>
        <v>0</v>
      </c>
      <c r="N112">
        <f t="shared" si="16"/>
        <v>0</v>
      </c>
      <c r="O112">
        <f t="shared" si="16"/>
        <v>0</v>
      </c>
    </row>
    <row r="123" spans="1:16">
      <c r="A123" t="s">
        <v>181</v>
      </c>
      <c r="D123" t="s">
        <v>182</v>
      </c>
      <c r="E123">
        <f>LARGE(C125:O307,183)</f>
        <v>24924.709677419356</v>
      </c>
    </row>
    <row r="124" spans="1:16">
      <c r="C124" s="1" t="str">
        <f>C74</f>
        <v>ÖVP</v>
      </c>
      <c r="D124" s="1" t="str">
        <f t="shared" ref="D124:O124" si="17">D74</f>
        <v>SPÖ</v>
      </c>
      <c r="E124" s="1" t="str">
        <f t="shared" si="17"/>
        <v>FPÖ</v>
      </c>
      <c r="F124" s="1" t="str">
        <f t="shared" si="17"/>
        <v>NEOS</v>
      </c>
      <c r="G124" s="1" t="str">
        <f t="shared" si="17"/>
        <v>JETZT</v>
      </c>
      <c r="H124" s="1" t="str">
        <f t="shared" si="17"/>
        <v>GRÜNE</v>
      </c>
      <c r="I124" s="1" t="str">
        <f t="shared" si="17"/>
        <v>KPÖ</v>
      </c>
      <c r="J124" s="1" t="str">
        <f t="shared" si="17"/>
        <v>WANDL</v>
      </c>
      <c r="K124" s="1" t="str">
        <f t="shared" si="17"/>
        <v>BZÖ</v>
      </c>
      <c r="L124" s="1" t="str">
        <f t="shared" si="17"/>
        <v>BIER</v>
      </c>
      <c r="M124" s="1" t="str">
        <f t="shared" si="17"/>
        <v>CPÖ</v>
      </c>
      <c r="N124" s="1" t="str">
        <f t="shared" si="17"/>
        <v>GILT</v>
      </c>
      <c r="O124" s="1" t="str">
        <f t="shared" si="17"/>
        <v>SLP</v>
      </c>
      <c r="P124" s="1"/>
    </row>
    <row r="125" spans="1:16">
      <c r="B125">
        <v>1</v>
      </c>
      <c r="C125">
        <f>SUM(C63:C71)</f>
        <v>1789417</v>
      </c>
      <c r="D125">
        <f t="shared" ref="D125:O125" si="18">SUM(D63:D71)</f>
        <v>1011868</v>
      </c>
      <c r="E125">
        <f t="shared" si="18"/>
        <v>772666</v>
      </c>
      <c r="F125">
        <f t="shared" si="18"/>
        <v>387124</v>
      </c>
      <c r="G125">
        <f t="shared" si="18"/>
        <v>0</v>
      </c>
      <c r="H125">
        <f t="shared" si="18"/>
        <v>664055</v>
      </c>
      <c r="I125">
        <f t="shared" si="18"/>
        <v>0</v>
      </c>
      <c r="J125">
        <f t="shared" si="18"/>
        <v>0</v>
      </c>
      <c r="K125">
        <f t="shared" si="18"/>
        <v>0</v>
      </c>
      <c r="L125">
        <f t="shared" si="18"/>
        <v>0</v>
      </c>
      <c r="M125">
        <f t="shared" si="18"/>
        <v>0</v>
      </c>
      <c r="N125">
        <f t="shared" si="18"/>
        <v>0</v>
      </c>
      <c r="O125">
        <f t="shared" si="18"/>
        <v>0</v>
      </c>
    </row>
    <row r="126" spans="1:16">
      <c r="B126">
        <f>1+B125</f>
        <v>2</v>
      </c>
      <c r="C126">
        <f>C$125/$B126</f>
        <v>894708.5</v>
      </c>
      <c r="D126">
        <f t="shared" ref="D126:O141" si="19">D$125/$B126</f>
        <v>505934</v>
      </c>
      <c r="E126">
        <f t="shared" si="19"/>
        <v>386333</v>
      </c>
      <c r="F126">
        <f t="shared" si="19"/>
        <v>193562</v>
      </c>
      <c r="G126">
        <f t="shared" si="19"/>
        <v>0</v>
      </c>
      <c r="H126">
        <f t="shared" si="19"/>
        <v>332027.5</v>
      </c>
      <c r="I126">
        <f t="shared" si="19"/>
        <v>0</v>
      </c>
      <c r="J126">
        <f t="shared" si="19"/>
        <v>0</v>
      </c>
      <c r="K126">
        <f t="shared" si="19"/>
        <v>0</v>
      </c>
      <c r="L126">
        <f t="shared" si="19"/>
        <v>0</v>
      </c>
      <c r="M126">
        <f t="shared" si="19"/>
        <v>0</v>
      </c>
      <c r="N126">
        <f t="shared" si="19"/>
        <v>0</v>
      </c>
      <c r="O126">
        <f t="shared" si="19"/>
        <v>0</v>
      </c>
    </row>
    <row r="127" spans="1:16">
      <c r="B127">
        <f t="shared" ref="B127:B189" si="20">1+B126</f>
        <v>3</v>
      </c>
      <c r="C127">
        <f t="shared" ref="C127:O156" si="21">C$125/$B127</f>
        <v>596472.33333333337</v>
      </c>
      <c r="D127">
        <f t="shared" si="19"/>
        <v>337289.33333333331</v>
      </c>
      <c r="E127">
        <f t="shared" si="19"/>
        <v>257555.33333333334</v>
      </c>
      <c r="F127">
        <f t="shared" si="19"/>
        <v>129041.33333333333</v>
      </c>
      <c r="G127">
        <f t="shared" si="19"/>
        <v>0</v>
      </c>
      <c r="H127">
        <f t="shared" si="19"/>
        <v>221351.66666666666</v>
      </c>
      <c r="I127">
        <f t="shared" si="19"/>
        <v>0</v>
      </c>
      <c r="J127">
        <f t="shared" si="19"/>
        <v>0</v>
      </c>
      <c r="K127">
        <f t="shared" si="19"/>
        <v>0</v>
      </c>
      <c r="L127">
        <f t="shared" si="19"/>
        <v>0</v>
      </c>
      <c r="M127">
        <f t="shared" si="19"/>
        <v>0</v>
      </c>
      <c r="N127">
        <f t="shared" si="19"/>
        <v>0</v>
      </c>
      <c r="O127">
        <f t="shared" si="19"/>
        <v>0</v>
      </c>
    </row>
    <row r="128" spans="1:16">
      <c r="B128">
        <f t="shared" si="20"/>
        <v>4</v>
      </c>
      <c r="C128">
        <f t="shared" si="21"/>
        <v>447354.25</v>
      </c>
      <c r="D128">
        <f t="shared" si="19"/>
        <v>252967</v>
      </c>
      <c r="E128">
        <f t="shared" si="19"/>
        <v>193166.5</v>
      </c>
      <c r="F128">
        <f t="shared" si="19"/>
        <v>96781</v>
      </c>
      <c r="G128">
        <f t="shared" si="19"/>
        <v>0</v>
      </c>
      <c r="H128">
        <f t="shared" si="19"/>
        <v>166013.75</v>
      </c>
      <c r="I128">
        <f t="shared" si="19"/>
        <v>0</v>
      </c>
      <c r="J128">
        <f t="shared" si="19"/>
        <v>0</v>
      </c>
      <c r="K128">
        <f t="shared" si="19"/>
        <v>0</v>
      </c>
      <c r="L128">
        <f t="shared" si="19"/>
        <v>0</v>
      </c>
      <c r="M128">
        <f t="shared" si="19"/>
        <v>0</v>
      </c>
      <c r="N128">
        <f t="shared" si="19"/>
        <v>0</v>
      </c>
      <c r="O128">
        <f t="shared" si="19"/>
        <v>0</v>
      </c>
    </row>
    <row r="129" spans="2:15">
      <c r="B129">
        <f t="shared" si="20"/>
        <v>5</v>
      </c>
      <c r="C129">
        <f t="shared" si="21"/>
        <v>357883.4</v>
      </c>
      <c r="D129">
        <f t="shared" si="19"/>
        <v>202373.6</v>
      </c>
      <c r="E129">
        <f t="shared" si="19"/>
        <v>154533.20000000001</v>
      </c>
      <c r="F129">
        <f t="shared" si="19"/>
        <v>77424.800000000003</v>
      </c>
      <c r="G129">
        <f t="shared" si="19"/>
        <v>0</v>
      </c>
      <c r="H129">
        <f t="shared" si="19"/>
        <v>132811</v>
      </c>
      <c r="I129">
        <f t="shared" si="19"/>
        <v>0</v>
      </c>
      <c r="J129">
        <f t="shared" si="19"/>
        <v>0</v>
      </c>
      <c r="K129">
        <f t="shared" si="19"/>
        <v>0</v>
      </c>
      <c r="L129">
        <f t="shared" si="19"/>
        <v>0</v>
      </c>
      <c r="M129">
        <f t="shared" si="19"/>
        <v>0</v>
      </c>
      <c r="N129">
        <f t="shared" si="19"/>
        <v>0</v>
      </c>
      <c r="O129">
        <f t="shared" si="19"/>
        <v>0</v>
      </c>
    </row>
    <row r="130" spans="2:15">
      <c r="B130">
        <f t="shared" si="20"/>
        <v>6</v>
      </c>
      <c r="C130">
        <f t="shared" si="21"/>
        <v>298236.16666666669</v>
      </c>
      <c r="D130">
        <f t="shared" si="19"/>
        <v>168644.66666666666</v>
      </c>
      <c r="E130">
        <f t="shared" si="19"/>
        <v>128777.66666666667</v>
      </c>
      <c r="F130">
        <f t="shared" si="19"/>
        <v>64520.666666666664</v>
      </c>
      <c r="G130">
        <f t="shared" si="19"/>
        <v>0</v>
      </c>
      <c r="H130">
        <f t="shared" si="19"/>
        <v>110675.83333333333</v>
      </c>
      <c r="I130">
        <f t="shared" si="19"/>
        <v>0</v>
      </c>
      <c r="J130">
        <f t="shared" si="19"/>
        <v>0</v>
      </c>
      <c r="K130">
        <f t="shared" si="19"/>
        <v>0</v>
      </c>
      <c r="L130">
        <f t="shared" si="19"/>
        <v>0</v>
      </c>
      <c r="M130">
        <f t="shared" si="19"/>
        <v>0</v>
      </c>
      <c r="N130">
        <f t="shared" si="19"/>
        <v>0</v>
      </c>
      <c r="O130">
        <f t="shared" si="19"/>
        <v>0</v>
      </c>
    </row>
    <row r="131" spans="2:15">
      <c r="B131">
        <f t="shared" si="20"/>
        <v>7</v>
      </c>
      <c r="C131">
        <f t="shared" si="21"/>
        <v>255631</v>
      </c>
      <c r="D131">
        <f t="shared" si="19"/>
        <v>144552.57142857142</v>
      </c>
      <c r="E131">
        <f t="shared" si="19"/>
        <v>110380.85714285714</v>
      </c>
      <c r="F131">
        <f t="shared" si="19"/>
        <v>55303.428571428572</v>
      </c>
      <c r="G131">
        <f t="shared" si="19"/>
        <v>0</v>
      </c>
      <c r="H131">
        <f t="shared" si="19"/>
        <v>94865</v>
      </c>
      <c r="I131">
        <f t="shared" si="19"/>
        <v>0</v>
      </c>
      <c r="J131">
        <f t="shared" si="19"/>
        <v>0</v>
      </c>
      <c r="K131">
        <f t="shared" si="19"/>
        <v>0</v>
      </c>
      <c r="L131">
        <f t="shared" si="19"/>
        <v>0</v>
      </c>
      <c r="M131">
        <f t="shared" si="19"/>
        <v>0</v>
      </c>
      <c r="N131">
        <f t="shared" si="19"/>
        <v>0</v>
      </c>
      <c r="O131">
        <f t="shared" si="19"/>
        <v>0</v>
      </c>
    </row>
    <row r="132" spans="2:15">
      <c r="B132">
        <f t="shared" si="20"/>
        <v>8</v>
      </c>
      <c r="C132">
        <f t="shared" si="21"/>
        <v>223677.125</v>
      </c>
      <c r="D132">
        <f t="shared" si="19"/>
        <v>126483.5</v>
      </c>
      <c r="E132">
        <f t="shared" si="19"/>
        <v>96583.25</v>
      </c>
      <c r="F132">
        <f t="shared" si="19"/>
        <v>48390.5</v>
      </c>
      <c r="G132">
        <f t="shared" si="19"/>
        <v>0</v>
      </c>
      <c r="H132">
        <f t="shared" si="19"/>
        <v>83006.875</v>
      </c>
      <c r="I132">
        <f t="shared" si="19"/>
        <v>0</v>
      </c>
      <c r="J132">
        <f t="shared" si="19"/>
        <v>0</v>
      </c>
      <c r="K132">
        <f t="shared" si="19"/>
        <v>0</v>
      </c>
      <c r="L132">
        <f t="shared" si="19"/>
        <v>0</v>
      </c>
      <c r="M132">
        <f t="shared" si="19"/>
        <v>0</v>
      </c>
      <c r="N132">
        <f t="shared" si="19"/>
        <v>0</v>
      </c>
      <c r="O132">
        <f t="shared" si="19"/>
        <v>0</v>
      </c>
    </row>
    <row r="133" spans="2:15">
      <c r="B133">
        <f t="shared" si="20"/>
        <v>9</v>
      </c>
      <c r="C133">
        <f t="shared" si="21"/>
        <v>198824.11111111112</v>
      </c>
      <c r="D133">
        <f t="shared" si="19"/>
        <v>112429.77777777778</v>
      </c>
      <c r="E133">
        <f t="shared" si="19"/>
        <v>85851.777777777781</v>
      </c>
      <c r="F133">
        <f t="shared" si="19"/>
        <v>43013.777777777781</v>
      </c>
      <c r="G133">
        <f t="shared" si="19"/>
        <v>0</v>
      </c>
      <c r="H133">
        <f t="shared" si="19"/>
        <v>73783.888888888891</v>
      </c>
      <c r="I133">
        <f t="shared" si="19"/>
        <v>0</v>
      </c>
      <c r="J133">
        <f t="shared" si="19"/>
        <v>0</v>
      </c>
      <c r="K133">
        <f t="shared" si="19"/>
        <v>0</v>
      </c>
      <c r="L133">
        <f t="shared" si="19"/>
        <v>0</v>
      </c>
      <c r="M133">
        <f t="shared" si="19"/>
        <v>0</v>
      </c>
      <c r="N133">
        <f t="shared" si="19"/>
        <v>0</v>
      </c>
      <c r="O133">
        <f t="shared" si="19"/>
        <v>0</v>
      </c>
    </row>
    <row r="134" spans="2:15">
      <c r="B134">
        <f t="shared" si="20"/>
        <v>10</v>
      </c>
      <c r="C134">
        <f t="shared" si="21"/>
        <v>178941.7</v>
      </c>
      <c r="D134">
        <f t="shared" si="19"/>
        <v>101186.8</v>
      </c>
      <c r="E134">
        <f t="shared" si="19"/>
        <v>77266.600000000006</v>
      </c>
      <c r="F134">
        <f t="shared" si="19"/>
        <v>38712.400000000001</v>
      </c>
      <c r="G134">
        <f t="shared" si="19"/>
        <v>0</v>
      </c>
      <c r="H134">
        <f t="shared" si="19"/>
        <v>66405.5</v>
      </c>
      <c r="I134">
        <f t="shared" si="19"/>
        <v>0</v>
      </c>
      <c r="J134">
        <f t="shared" si="19"/>
        <v>0</v>
      </c>
      <c r="K134">
        <f t="shared" si="19"/>
        <v>0</v>
      </c>
      <c r="L134">
        <f t="shared" si="19"/>
        <v>0</v>
      </c>
      <c r="M134">
        <f t="shared" si="19"/>
        <v>0</v>
      </c>
      <c r="N134">
        <f t="shared" si="19"/>
        <v>0</v>
      </c>
      <c r="O134">
        <f t="shared" si="19"/>
        <v>0</v>
      </c>
    </row>
    <row r="135" spans="2:15">
      <c r="B135">
        <f t="shared" si="20"/>
        <v>11</v>
      </c>
      <c r="C135">
        <f t="shared" si="21"/>
        <v>162674.27272727274</v>
      </c>
      <c r="D135">
        <f t="shared" si="19"/>
        <v>91988</v>
      </c>
      <c r="E135">
        <f t="shared" si="19"/>
        <v>70242.363636363632</v>
      </c>
      <c r="F135">
        <f t="shared" si="19"/>
        <v>35193.090909090912</v>
      </c>
      <c r="G135">
        <f t="shared" si="19"/>
        <v>0</v>
      </c>
      <c r="H135">
        <f t="shared" si="19"/>
        <v>60368.63636363636</v>
      </c>
      <c r="I135">
        <f t="shared" si="19"/>
        <v>0</v>
      </c>
      <c r="J135">
        <f t="shared" si="19"/>
        <v>0</v>
      </c>
      <c r="K135">
        <f t="shared" si="19"/>
        <v>0</v>
      </c>
      <c r="L135">
        <f t="shared" si="19"/>
        <v>0</v>
      </c>
      <c r="M135">
        <f t="shared" si="19"/>
        <v>0</v>
      </c>
      <c r="N135">
        <f t="shared" si="19"/>
        <v>0</v>
      </c>
      <c r="O135">
        <f t="shared" si="19"/>
        <v>0</v>
      </c>
    </row>
    <row r="136" spans="2:15">
      <c r="B136">
        <f t="shared" si="20"/>
        <v>12</v>
      </c>
      <c r="C136">
        <f t="shared" si="21"/>
        <v>149118.08333333334</v>
      </c>
      <c r="D136">
        <f t="shared" si="19"/>
        <v>84322.333333333328</v>
      </c>
      <c r="E136">
        <f t="shared" si="19"/>
        <v>64388.833333333336</v>
      </c>
      <c r="F136">
        <f t="shared" si="19"/>
        <v>32260.333333333332</v>
      </c>
      <c r="G136">
        <f t="shared" si="19"/>
        <v>0</v>
      </c>
      <c r="H136">
        <f t="shared" si="19"/>
        <v>55337.916666666664</v>
      </c>
      <c r="I136">
        <f t="shared" si="19"/>
        <v>0</v>
      </c>
      <c r="J136">
        <f t="shared" si="19"/>
        <v>0</v>
      </c>
      <c r="K136">
        <f t="shared" si="19"/>
        <v>0</v>
      </c>
      <c r="L136">
        <f t="shared" si="19"/>
        <v>0</v>
      </c>
      <c r="M136">
        <f t="shared" si="19"/>
        <v>0</v>
      </c>
      <c r="N136">
        <f t="shared" si="19"/>
        <v>0</v>
      </c>
      <c r="O136">
        <f t="shared" si="19"/>
        <v>0</v>
      </c>
    </row>
    <row r="137" spans="2:15">
      <c r="B137">
        <f t="shared" si="20"/>
        <v>13</v>
      </c>
      <c r="C137">
        <f t="shared" si="21"/>
        <v>137647.46153846153</v>
      </c>
      <c r="D137">
        <f t="shared" si="19"/>
        <v>77836</v>
      </c>
      <c r="E137">
        <f t="shared" si="19"/>
        <v>59435.846153846156</v>
      </c>
      <c r="F137">
        <f t="shared" si="19"/>
        <v>29778.76923076923</v>
      </c>
      <c r="G137">
        <f t="shared" si="19"/>
        <v>0</v>
      </c>
      <c r="H137">
        <f t="shared" si="19"/>
        <v>51081.153846153844</v>
      </c>
      <c r="I137">
        <f t="shared" si="19"/>
        <v>0</v>
      </c>
      <c r="J137">
        <f t="shared" si="19"/>
        <v>0</v>
      </c>
      <c r="K137">
        <f t="shared" si="19"/>
        <v>0</v>
      </c>
      <c r="L137">
        <f t="shared" si="19"/>
        <v>0</v>
      </c>
      <c r="M137">
        <f t="shared" si="19"/>
        <v>0</v>
      </c>
      <c r="N137">
        <f t="shared" si="19"/>
        <v>0</v>
      </c>
      <c r="O137">
        <f t="shared" si="19"/>
        <v>0</v>
      </c>
    </row>
    <row r="138" spans="2:15">
      <c r="B138">
        <f t="shared" si="20"/>
        <v>14</v>
      </c>
      <c r="C138">
        <f t="shared" si="21"/>
        <v>127815.5</v>
      </c>
      <c r="D138">
        <f t="shared" si="19"/>
        <v>72276.28571428571</v>
      </c>
      <c r="E138">
        <f t="shared" si="19"/>
        <v>55190.428571428572</v>
      </c>
      <c r="F138">
        <f t="shared" si="19"/>
        <v>27651.714285714286</v>
      </c>
      <c r="G138">
        <f t="shared" si="19"/>
        <v>0</v>
      </c>
      <c r="H138">
        <f t="shared" si="19"/>
        <v>47432.5</v>
      </c>
      <c r="I138">
        <f t="shared" si="19"/>
        <v>0</v>
      </c>
      <c r="J138">
        <f t="shared" si="19"/>
        <v>0</v>
      </c>
      <c r="K138">
        <f t="shared" si="19"/>
        <v>0</v>
      </c>
      <c r="L138">
        <f t="shared" si="19"/>
        <v>0</v>
      </c>
      <c r="M138">
        <f t="shared" si="19"/>
        <v>0</v>
      </c>
      <c r="N138">
        <f t="shared" si="19"/>
        <v>0</v>
      </c>
      <c r="O138">
        <f t="shared" si="19"/>
        <v>0</v>
      </c>
    </row>
    <row r="139" spans="2:15">
      <c r="B139">
        <f t="shared" si="20"/>
        <v>15</v>
      </c>
      <c r="C139">
        <f t="shared" si="21"/>
        <v>119294.46666666666</v>
      </c>
      <c r="D139">
        <f t="shared" si="19"/>
        <v>67457.866666666669</v>
      </c>
      <c r="E139">
        <f t="shared" si="19"/>
        <v>51511.066666666666</v>
      </c>
      <c r="F139">
        <f t="shared" si="19"/>
        <v>25808.266666666666</v>
      </c>
      <c r="G139">
        <f t="shared" si="19"/>
        <v>0</v>
      </c>
      <c r="H139">
        <f t="shared" si="19"/>
        <v>44270.333333333336</v>
      </c>
      <c r="I139">
        <f t="shared" si="19"/>
        <v>0</v>
      </c>
      <c r="J139">
        <f t="shared" si="19"/>
        <v>0</v>
      </c>
      <c r="K139">
        <f t="shared" si="19"/>
        <v>0</v>
      </c>
      <c r="L139">
        <f t="shared" si="19"/>
        <v>0</v>
      </c>
      <c r="M139">
        <f t="shared" si="19"/>
        <v>0</v>
      </c>
      <c r="N139">
        <f t="shared" si="19"/>
        <v>0</v>
      </c>
      <c r="O139">
        <f t="shared" si="19"/>
        <v>0</v>
      </c>
    </row>
    <row r="140" spans="2:15">
      <c r="B140">
        <f t="shared" si="20"/>
        <v>16</v>
      </c>
      <c r="C140">
        <f t="shared" si="21"/>
        <v>111838.5625</v>
      </c>
      <c r="D140">
        <f t="shared" si="19"/>
        <v>63241.75</v>
      </c>
      <c r="E140">
        <f t="shared" si="19"/>
        <v>48291.625</v>
      </c>
      <c r="F140">
        <f t="shared" si="19"/>
        <v>24195.25</v>
      </c>
      <c r="G140">
        <f t="shared" si="19"/>
        <v>0</v>
      </c>
      <c r="H140">
        <f t="shared" si="19"/>
        <v>41503.4375</v>
      </c>
      <c r="I140">
        <f t="shared" si="19"/>
        <v>0</v>
      </c>
      <c r="J140">
        <f t="shared" si="19"/>
        <v>0</v>
      </c>
      <c r="K140">
        <f t="shared" si="19"/>
        <v>0</v>
      </c>
      <c r="L140">
        <f t="shared" si="19"/>
        <v>0</v>
      </c>
      <c r="M140">
        <f t="shared" si="19"/>
        <v>0</v>
      </c>
      <c r="N140">
        <f t="shared" si="19"/>
        <v>0</v>
      </c>
      <c r="O140">
        <f t="shared" si="19"/>
        <v>0</v>
      </c>
    </row>
    <row r="141" spans="2:15">
      <c r="B141">
        <f t="shared" si="20"/>
        <v>17</v>
      </c>
      <c r="C141">
        <f t="shared" si="21"/>
        <v>105259.82352941176</v>
      </c>
      <c r="D141">
        <f t="shared" si="19"/>
        <v>59521.647058823532</v>
      </c>
      <c r="E141">
        <f t="shared" si="19"/>
        <v>45450.941176470587</v>
      </c>
      <c r="F141">
        <f t="shared" si="19"/>
        <v>22772</v>
      </c>
      <c r="G141">
        <f t="shared" si="19"/>
        <v>0</v>
      </c>
      <c r="H141">
        <f t="shared" si="19"/>
        <v>39062.058823529413</v>
      </c>
      <c r="I141">
        <f t="shared" si="19"/>
        <v>0</v>
      </c>
      <c r="J141">
        <f t="shared" si="19"/>
        <v>0</v>
      </c>
      <c r="K141">
        <f t="shared" si="19"/>
        <v>0</v>
      </c>
      <c r="L141">
        <f t="shared" si="19"/>
        <v>0</v>
      </c>
      <c r="M141">
        <f t="shared" si="19"/>
        <v>0</v>
      </c>
      <c r="N141">
        <f t="shared" si="19"/>
        <v>0</v>
      </c>
      <c r="O141">
        <f t="shared" si="19"/>
        <v>0</v>
      </c>
    </row>
    <row r="142" spans="2:15">
      <c r="B142">
        <f t="shared" si="20"/>
        <v>18</v>
      </c>
      <c r="C142">
        <f t="shared" si="21"/>
        <v>99412.055555555562</v>
      </c>
      <c r="D142">
        <f t="shared" si="21"/>
        <v>56214.888888888891</v>
      </c>
      <c r="E142">
        <f t="shared" si="21"/>
        <v>42925.888888888891</v>
      </c>
      <c r="F142">
        <f t="shared" si="21"/>
        <v>21506.888888888891</v>
      </c>
      <c r="G142">
        <f t="shared" si="21"/>
        <v>0</v>
      </c>
      <c r="H142">
        <f t="shared" si="21"/>
        <v>36891.944444444445</v>
      </c>
      <c r="I142">
        <f t="shared" si="21"/>
        <v>0</v>
      </c>
      <c r="J142">
        <f t="shared" si="21"/>
        <v>0</v>
      </c>
      <c r="K142">
        <f t="shared" si="21"/>
        <v>0</v>
      </c>
      <c r="L142">
        <f t="shared" si="21"/>
        <v>0</v>
      </c>
      <c r="M142">
        <f t="shared" si="21"/>
        <v>0</v>
      </c>
      <c r="N142">
        <f t="shared" si="21"/>
        <v>0</v>
      </c>
      <c r="O142">
        <f t="shared" si="21"/>
        <v>0</v>
      </c>
    </row>
    <row r="143" spans="2:15">
      <c r="B143">
        <f t="shared" si="20"/>
        <v>19</v>
      </c>
      <c r="C143">
        <f t="shared" si="21"/>
        <v>94179.84210526316</v>
      </c>
      <c r="D143">
        <f t="shared" si="21"/>
        <v>53256.210526315786</v>
      </c>
      <c r="E143">
        <f t="shared" si="21"/>
        <v>40666.631578947367</v>
      </c>
      <c r="F143">
        <f t="shared" si="21"/>
        <v>20374.947368421053</v>
      </c>
      <c r="G143">
        <f t="shared" si="21"/>
        <v>0</v>
      </c>
      <c r="H143">
        <f t="shared" si="21"/>
        <v>34950.26315789474</v>
      </c>
      <c r="I143">
        <f t="shared" si="21"/>
        <v>0</v>
      </c>
      <c r="J143">
        <f t="shared" si="21"/>
        <v>0</v>
      </c>
      <c r="K143">
        <f t="shared" si="21"/>
        <v>0</v>
      </c>
      <c r="L143">
        <f t="shared" si="21"/>
        <v>0</v>
      </c>
      <c r="M143">
        <f t="shared" si="21"/>
        <v>0</v>
      </c>
      <c r="N143">
        <f t="shared" si="21"/>
        <v>0</v>
      </c>
      <c r="O143">
        <f t="shared" si="21"/>
        <v>0</v>
      </c>
    </row>
    <row r="144" spans="2:15">
      <c r="B144">
        <f t="shared" si="20"/>
        <v>20</v>
      </c>
      <c r="C144">
        <f t="shared" si="21"/>
        <v>89470.85</v>
      </c>
      <c r="D144">
        <f t="shared" si="21"/>
        <v>50593.4</v>
      </c>
      <c r="E144">
        <f t="shared" si="21"/>
        <v>38633.300000000003</v>
      </c>
      <c r="F144">
        <f t="shared" si="21"/>
        <v>19356.2</v>
      </c>
      <c r="G144">
        <f t="shared" si="21"/>
        <v>0</v>
      </c>
      <c r="H144">
        <f t="shared" si="21"/>
        <v>33202.75</v>
      </c>
      <c r="I144">
        <f t="shared" si="21"/>
        <v>0</v>
      </c>
      <c r="J144">
        <f t="shared" si="21"/>
        <v>0</v>
      </c>
      <c r="K144">
        <f t="shared" si="21"/>
        <v>0</v>
      </c>
      <c r="L144">
        <f t="shared" si="21"/>
        <v>0</v>
      </c>
      <c r="M144">
        <f t="shared" si="21"/>
        <v>0</v>
      </c>
      <c r="N144">
        <f t="shared" si="21"/>
        <v>0</v>
      </c>
      <c r="O144">
        <f t="shared" si="21"/>
        <v>0</v>
      </c>
    </row>
    <row r="145" spans="2:15">
      <c r="B145">
        <f t="shared" si="20"/>
        <v>21</v>
      </c>
      <c r="C145">
        <f t="shared" si="21"/>
        <v>85210.333333333328</v>
      </c>
      <c r="D145">
        <f t="shared" si="21"/>
        <v>48184.190476190473</v>
      </c>
      <c r="E145">
        <f t="shared" si="21"/>
        <v>36793.619047619046</v>
      </c>
      <c r="F145">
        <f t="shared" si="21"/>
        <v>18434.476190476191</v>
      </c>
      <c r="G145">
        <f t="shared" si="21"/>
        <v>0</v>
      </c>
      <c r="H145">
        <f t="shared" si="21"/>
        <v>31621.666666666668</v>
      </c>
      <c r="I145">
        <f t="shared" si="21"/>
        <v>0</v>
      </c>
      <c r="J145">
        <f t="shared" si="21"/>
        <v>0</v>
      </c>
      <c r="K145">
        <f t="shared" si="21"/>
        <v>0</v>
      </c>
      <c r="L145">
        <f t="shared" si="21"/>
        <v>0</v>
      </c>
      <c r="M145">
        <f t="shared" si="21"/>
        <v>0</v>
      </c>
      <c r="N145">
        <f t="shared" si="21"/>
        <v>0</v>
      </c>
      <c r="O145">
        <f t="shared" si="21"/>
        <v>0</v>
      </c>
    </row>
    <row r="146" spans="2:15">
      <c r="B146">
        <f t="shared" si="20"/>
        <v>22</v>
      </c>
      <c r="C146">
        <f t="shared" si="21"/>
        <v>81337.136363636368</v>
      </c>
      <c r="D146">
        <f t="shared" si="21"/>
        <v>45994</v>
      </c>
      <c r="E146">
        <f t="shared" si="21"/>
        <v>35121.181818181816</v>
      </c>
      <c r="F146">
        <f t="shared" si="21"/>
        <v>17596.545454545456</v>
      </c>
      <c r="G146">
        <f t="shared" si="21"/>
        <v>0</v>
      </c>
      <c r="H146">
        <f t="shared" si="21"/>
        <v>30184.31818181818</v>
      </c>
      <c r="I146">
        <f t="shared" si="21"/>
        <v>0</v>
      </c>
      <c r="J146">
        <f t="shared" si="21"/>
        <v>0</v>
      </c>
      <c r="K146">
        <f t="shared" si="21"/>
        <v>0</v>
      </c>
      <c r="L146">
        <f t="shared" si="21"/>
        <v>0</v>
      </c>
      <c r="M146">
        <f t="shared" si="21"/>
        <v>0</v>
      </c>
      <c r="N146">
        <f t="shared" si="21"/>
        <v>0</v>
      </c>
      <c r="O146">
        <f t="shared" si="21"/>
        <v>0</v>
      </c>
    </row>
    <row r="147" spans="2:15">
      <c r="B147">
        <f t="shared" si="20"/>
        <v>23</v>
      </c>
      <c r="C147">
        <f t="shared" si="21"/>
        <v>77800.739130434784</v>
      </c>
      <c r="D147">
        <f t="shared" si="21"/>
        <v>43994.260869565216</v>
      </c>
      <c r="E147">
        <f t="shared" si="21"/>
        <v>33594.17391304348</v>
      </c>
      <c r="F147">
        <f t="shared" si="21"/>
        <v>16831.478260869564</v>
      </c>
      <c r="G147">
        <f t="shared" si="21"/>
        <v>0</v>
      </c>
      <c r="H147">
        <f t="shared" si="21"/>
        <v>28871.956521739132</v>
      </c>
      <c r="I147">
        <f t="shared" si="21"/>
        <v>0</v>
      </c>
      <c r="J147">
        <f t="shared" si="21"/>
        <v>0</v>
      </c>
      <c r="K147">
        <f t="shared" si="21"/>
        <v>0</v>
      </c>
      <c r="L147">
        <f t="shared" si="21"/>
        <v>0</v>
      </c>
      <c r="M147">
        <f t="shared" si="21"/>
        <v>0</v>
      </c>
      <c r="N147">
        <f t="shared" si="21"/>
        <v>0</v>
      </c>
      <c r="O147">
        <f t="shared" si="21"/>
        <v>0</v>
      </c>
    </row>
    <row r="148" spans="2:15">
      <c r="B148">
        <f t="shared" si="20"/>
        <v>24</v>
      </c>
      <c r="C148">
        <f t="shared" si="21"/>
        <v>74559.041666666672</v>
      </c>
      <c r="D148">
        <f t="shared" si="21"/>
        <v>42161.166666666664</v>
      </c>
      <c r="E148">
        <f t="shared" si="21"/>
        <v>32194.416666666668</v>
      </c>
      <c r="F148">
        <f t="shared" si="21"/>
        <v>16130.166666666666</v>
      </c>
      <c r="G148">
        <f t="shared" si="21"/>
        <v>0</v>
      </c>
      <c r="H148">
        <f t="shared" si="21"/>
        <v>27668.958333333332</v>
      </c>
      <c r="I148">
        <f t="shared" si="21"/>
        <v>0</v>
      </c>
      <c r="J148">
        <f t="shared" si="21"/>
        <v>0</v>
      </c>
      <c r="K148">
        <f t="shared" si="21"/>
        <v>0</v>
      </c>
      <c r="L148">
        <f t="shared" si="21"/>
        <v>0</v>
      </c>
      <c r="M148">
        <f t="shared" si="21"/>
        <v>0</v>
      </c>
      <c r="N148">
        <f t="shared" si="21"/>
        <v>0</v>
      </c>
      <c r="O148">
        <f t="shared" si="21"/>
        <v>0</v>
      </c>
    </row>
    <row r="149" spans="2:15">
      <c r="B149">
        <f t="shared" si="20"/>
        <v>25</v>
      </c>
      <c r="C149">
        <f t="shared" si="21"/>
        <v>71576.679999999993</v>
      </c>
      <c r="D149">
        <f t="shared" si="21"/>
        <v>40474.720000000001</v>
      </c>
      <c r="E149">
        <f t="shared" si="21"/>
        <v>30906.639999999999</v>
      </c>
      <c r="F149">
        <f t="shared" si="21"/>
        <v>15484.96</v>
      </c>
      <c r="G149">
        <f t="shared" si="21"/>
        <v>0</v>
      </c>
      <c r="H149">
        <f t="shared" si="21"/>
        <v>26562.2</v>
      </c>
      <c r="I149">
        <f t="shared" si="21"/>
        <v>0</v>
      </c>
      <c r="J149">
        <f t="shared" si="21"/>
        <v>0</v>
      </c>
      <c r="K149">
        <f t="shared" si="21"/>
        <v>0</v>
      </c>
      <c r="L149">
        <f t="shared" si="21"/>
        <v>0</v>
      </c>
      <c r="M149">
        <f t="shared" si="21"/>
        <v>0</v>
      </c>
      <c r="N149">
        <f t="shared" si="21"/>
        <v>0</v>
      </c>
      <c r="O149">
        <f t="shared" si="21"/>
        <v>0</v>
      </c>
    </row>
    <row r="150" spans="2:15">
      <c r="B150">
        <f t="shared" si="20"/>
        <v>26</v>
      </c>
      <c r="C150">
        <f t="shared" si="21"/>
        <v>68823.730769230766</v>
      </c>
      <c r="D150">
        <f t="shared" si="21"/>
        <v>38918</v>
      </c>
      <c r="E150">
        <f t="shared" si="21"/>
        <v>29717.923076923078</v>
      </c>
      <c r="F150">
        <f t="shared" si="21"/>
        <v>14889.384615384615</v>
      </c>
      <c r="G150">
        <f t="shared" si="21"/>
        <v>0</v>
      </c>
      <c r="H150">
        <f t="shared" si="21"/>
        <v>25540.576923076922</v>
      </c>
      <c r="I150">
        <f t="shared" si="21"/>
        <v>0</v>
      </c>
      <c r="J150">
        <f t="shared" si="21"/>
        <v>0</v>
      </c>
      <c r="K150">
        <f t="shared" si="21"/>
        <v>0</v>
      </c>
      <c r="L150">
        <f t="shared" si="21"/>
        <v>0</v>
      </c>
      <c r="M150">
        <f t="shared" si="21"/>
        <v>0</v>
      </c>
      <c r="N150">
        <f t="shared" si="21"/>
        <v>0</v>
      </c>
      <c r="O150">
        <f t="shared" si="21"/>
        <v>0</v>
      </c>
    </row>
    <row r="151" spans="2:15">
      <c r="B151">
        <f t="shared" si="20"/>
        <v>27</v>
      </c>
      <c r="C151">
        <f t="shared" si="21"/>
        <v>66274.703703703708</v>
      </c>
      <c r="D151">
        <f t="shared" si="21"/>
        <v>37476.592592592591</v>
      </c>
      <c r="E151">
        <f t="shared" si="21"/>
        <v>28617.259259259259</v>
      </c>
      <c r="F151">
        <f t="shared" si="21"/>
        <v>14337.925925925925</v>
      </c>
      <c r="G151">
        <f t="shared" si="21"/>
        <v>0</v>
      </c>
      <c r="H151">
        <f t="shared" si="21"/>
        <v>24594.629629629631</v>
      </c>
      <c r="I151">
        <f t="shared" si="21"/>
        <v>0</v>
      </c>
      <c r="J151">
        <f t="shared" si="21"/>
        <v>0</v>
      </c>
      <c r="K151">
        <f t="shared" si="21"/>
        <v>0</v>
      </c>
      <c r="L151">
        <f t="shared" si="21"/>
        <v>0</v>
      </c>
      <c r="M151">
        <f t="shared" si="21"/>
        <v>0</v>
      </c>
      <c r="N151">
        <f t="shared" si="21"/>
        <v>0</v>
      </c>
      <c r="O151">
        <f t="shared" si="21"/>
        <v>0</v>
      </c>
    </row>
    <row r="152" spans="2:15">
      <c r="B152">
        <f t="shared" si="20"/>
        <v>28</v>
      </c>
      <c r="C152">
        <f t="shared" si="21"/>
        <v>63907.75</v>
      </c>
      <c r="D152">
        <f t="shared" si="21"/>
        <v>36138.142857142855</v>
      </c>
      <c r="E152">
        <f t="shared" si="21"/>
        <v>27595.214285714286</v>
      </c>
      <c r="F152">
        <f t="shared" si="21"/>
        <v>13825.857142857143</v>
      </c>
      <c r="G152">
        <f t="shared" si="21"/>
        <v>0</v>
      </c>
      <c r="H152">
        <f t="shared" si="21"/>
        <v>23716.25</v>
      </c>
      <c r="I152">
        <f t="shared" si="21"/>
        <v>0</v>
      </c>
      <c r="J152">
        <f t="shared" si="21"/>
        <v>0</v>
      </c>
      <c r="K152">
        <f t="shared" si="21"/>
        <v>0</v>
      </c>
      <c r="L152">
        <f t="shared" si="21"/>
        <v>0</v>
      </c>
      <c r="M152">
        <f t="shared" si="21"/>
        <v>0</v>
      </c>
      <c r="N152">
        <f t="shared" si="21"/>
        <v>0</v>
      </c>
      <c r="O152">
        <f t="shared" si="21"/>
        <v>0</v>
      </c>
    </row>
    <row r="153" spans="2:15">
      <c r="B153">
        <f t="shared" si="20"/>
        <v>29</v>
      </c>
      <c r="C153">
        <f t="shared" si="21"/>
        <v>61704.034482758623</v>
      </c>
      <c r="D153">
        <f t="shared" si="21"/>
        <v>34892</v>
      </c>
      <c r="E153">
        <f t="shared" si="21"/>
        <v>26643.655172413793</v>
      </c>
      <c r="F153">
        <f t="shared" si="21"/>
        <v>13349.103448275862</v>
      </c>
      <c r="G153">
        <f t="shared" si="21"/>
        <v>0</v>
      </c>
      <c r="H153">
        <f t="shared" si="21"/>
        <v>22898.448275862069</v>
      </c>
      <c r="I153">
        <f t="shared" si="21"/>
        <v>0</v>
      </c>
      <c r="J153">
        <f t="shared" si="21"/>
        <v>0</v>
      </c>
      <c r="K153">
        <f t="shared" si="21"/>
        <v>0</v>
      </c>
      <c r="L153">
        <f t="shared" si="21"/>
        <v>0</v>
      </c>
      <c r="M153">
        <f t="shared" si="21"/>
        <v>0</v>
      </c>
      <c r="N153">
        <f t="shared" si="21"/>
        <v>0</v>
      </c>
      <c r="O153">
        <f t="shared" si="21"/>
        <v>0</v>
      </c>
    </row>
    <row r="154" spans="2:15">
      <c r="B154">
        <f t="shared" si="20"/>
        <v>30</v>
      </c>
      <c r="C154">
        <f t="shared" si="21"/>
        <v>59647.23333333333</v>
      </c>
      <c r="D154">
        <f t="shared" si="21"/>
        <v>33728.933333333334</v>
      </c>
      <c r="E154">
        <f t="shared" si="21"/>
        <v>25755.533333333333</v>
      </c>
      <c r="F154">
        <f t="shared" si="21"/>
        <v>12904.133333333333</v>
      </c>
      <c r="G154">
        <f t="shared" si="21"/>
        <v>0</v>
      </c>
      <c r="H154">
        <f t="shared" si="21"/>
        <v>22135.166666666668</v>
      </c>
      <c r="I154">
        <f t="shared" si="21"/>
        <v>0</v>
      </c>
      <c r="J154">
        <f t="shared" si="21"/>
        <v>0</v>
      </c>
      <c r="K154">
        <f t="shared" si="21"/>
        <v>0</v>
      </c>
      <c r="L154">
        <f t="shared" si="21"/>
        <v>0</v>
      </c>
      <c r="M154">
        <f t="shared" si="21"/>
        <v>0</v>
      </c>
      <c r="N154">
        <f t="shared" si="21"/>
        <v>0</v>
      </c>
      <c r="O154">
        <f t="shared" si="21"/>
        <v>0</v>
      </c>
    </row>
    <row r="155" spans="2:15">
      <c r="B155">
        <f t="shared" si="20"/>
        <v>31</v>
      </c>
      <c r="C155">
        <f t="shared" si="21"/>
        <v>57723.129032258068</v>
      </c>
      <c r="D155">
        <f t="shared" si="21"/>
        <v>32640.903225806451</v>
      </c>
      <c r="E155">
        <f t="shared" si="21"/>
        <v>24924.709677419356</v>
      </c>
      <c r="F155">
        <f t="shared" si="21"/>
        <v>12487.870967741936</v>
      </c>
      <c r="G155">
        <f t="shared" si="21"/>
        <v>0</v>
      </c>
      <c r="H155">
        <f t="shared" si="21"/>
        <v>21421.129032258064</v>
      </c>
      <c r="I155">
        <f t="shared" si="21"/>
        <v>0</v>
      </c>
      <c r="J155">
        <f t="shared" si="21"/>
        <v>0</v>
      </c>
      <c r="K155">
        <f t="shared" si="21"/>
        <v>0</v>
      </c>
      <c r="L155">
        <f t="shared" si="21"/>
        <v>0</v>
      </c>
      <c r="M155">
        <f t="shared" si="21"/>
        <v>0</v>
      </c>
      <c r="N155">
        <f t="shared" si="21"/>
        <v>0</v>
      </c>
      <c r="O155">
        <f t="shared" si="21"/>
        <v>0</v>
      </c>
    </row>
    <row r="156" spans="2:15">
      <c r="B156">
        <f t="shared" si="20"/>
        <v>32</v>
      </c>
      <c r="C156">
        <f t="shared" si="21"/>
        <v>55919.28125</v>
      </c>
      <c r="D156">
        <f t="shared" si="21"/>
        <v>31620.875</v>
      </c>
      <c r="E156">
        <f t="shared" si="21"/>
        <v>24145.8125</v>
      </c>
      <c r="F156">
        <f t="shared" si="21"/>
        <v>12097.625</v>
      </c>
      <c r="G156">
        <f t="shared" si="21"/>
        <v>0</v>
      </c>
      <c r="H156">
        <f t="shared" si="21"/>
        <v>20751.71875</v>
      </c>
      <c r="I156">
        <f t="shared" si="21"/>
        <v>0</v>
      </c>
      <c r="J156">
        <f t="shared" si="21"/>
        <v>0</v>
      </c>
      <c r="K156">
        <f t="shared" si="21"/>
        <v>0</v>
      </c>
      <c r="L156">
        <f t="shared" si="21"/>
        <v>0</v>
      </c>
      <c r="M156">
        <f t="shared" si="21"/>
        <v>0</v>
      </c>
      <c r="N156">
        <f t="shared" si="21"/>
        <v>0</v>
      </c>
      <c r="O156">
        <f t="shared" si="21"/>
        <v>0</v>
      </c>
    </row>
    <row r="157" spans="2:15">
      <c r="B157">
        <f t="shared" si="20"/>
        <v>33</v>
      </c>
      <c r="C157">
        <f t="shared" ref="C157:O172" si="22">C$125/$B157</f>
        <v>54224.757575757576</v>
      </c>
      <c r="D157">
        <f t="shared" si="22"/>
        <v>30662.666666666668</v>
      </c>
      <c r="E157">
        <f t="shared" si="22"/>
        <v>23414.121212121212</v>
      </c>
      <c r="F157">
        <f t="shared" si="22"/>
        <v>11731.030303030304</v>
      </c>
      <c r="G157">
        <f t="shared" si="22"/>
        <v>0</v>
      </c>
      <c r="H157">
        <f t="shared" si="22"/>
        <v>20122.878787878788</v>
      </c>
      <c r="I157">
        <f t="shared" si="22"/>
        <v>0</v>
      </c>
      <c r="J157">
        <f t="shared" si="22"/>
        <v>0</v>
      </c>
      <c r="K157">
        <f t="shared" si="22"/>
        <v>0</v>
      </c>
      <c r="L157">
        <f t="shared" si="22"/>
        <v>0</v>
      </c>
      <c r="M157">
        <f t="shared" si="22"/>
        <v>0</v>
      </c>
      <c r="N157">
        <f t="shared" si="22"/>
        <v>0</v>
      </c>
      <c r="O157">
        <f t="shared" si="22"/>
        <v>0</v>
      </c>
    </row>
    <row r="158" spans="2:15">
      <c r="B158">
        <f t="shared" si="20"/>
        <v>34</v>
      </c>
      <c r="C158">
        <f t="shared" si="22"/>
        <v>52629.911764705881</v>
      </c>
      <c r="D158">
        <f t="shared" si="22"/>
        <v>29760.823529411766</v>
      </c>
      <c r="E158">
        <f t="shared" si="22"/>
        <v>22725.470588235294</v>
      </c>
      <c r="F158">
        <f t="shared" si="22"/>
        <v>11386</v>
      </c>
      <c r="G158">
        <f t="shared" si="22"/>
        <v>0</v>
      </c>
      <c r="H158">
        <f t="shared" si="22"/>
        <v>19531.029411764706</v>
      </c>
      <c r="I158">
        <f t="shared" si="22"/>
        <v>0</v>
      </c>
      <c r="J158">
        <f t="shared" si="22"/>
        <v>0</v>
      </c>
      <c r="K158">
        <f t="shared" si="22"/>
        <v>0</v>
      </c>
      <c r="L158">
        <f t="shared" si="22"/>
        <v>0</v>
      </c>
      <c r="M158">
        <f t="shared" si="22"/>
        <v>0</v>
      </c>
      <c r="N158">
        <f t="shared" si="22"/>
        <v>0</v>
      </c>
      <c r="O158">
        <f t="shared" si="22"/>
        <v>0</v>
      </c>
    </row>
    <row r="159" spans="2:15">
      <c r="B159">
        <f t="shared" si="20"/>
        <v>35</v>
      </c>
      <c r="C159">
        <f t="shared" si="22"/>
        <v>51126.2</v>
      </c>
      <c r="D159">
        <f t="shared" si="22"/>
        <v>28910.514285714286</v>
      </c>
      <c r="E159">
        <f t="shared" si="22"/>
        <v>22076.17142857143</v>
      </c>
      <c r="F159">
        <f t="shared" si="22"/>
        <v>11060.685714285713</v>
      </c>
      <c r="G159">
        <f t="shared" si="22"/>
        <v>0</v>
      </c>
      <c r="H159">
        <f t="shared" si="22"/>
        <v>18973</v>
      </c>
      <c r="I159">
        <f t="shared" si="22"/>
        <v>0</v>
      </c>
      <c r="J159">
        <f t="shared" si="22"/>
        <v>0</v>
      </c>
      <c r="K159">
        <f t="shared" si="22"/>
        <v>0</v>
      </c>
      <c r="L159">
        <f t="shared" si="22"/>
        <v>0</v>
      </c>
      <c r="M159">
        <f t="shared" si="22"/>
        <v>0</v>
      </c>
      <c r="N159">
        <f t="shared" si="22"/>
        <v>0</v>
      </c>
      <c r="O159">
        <f t="shared" si="22"/>
        <v>0</v>
      </c>
    </row>
    <row r="160" spans="2:15">
      <c r="B160">
        <f t="shared" si="20"/>
        <v>36</v>
      </c>
      <c r="C160">
        <f t="shared" si="22"/>
        <v>49706.027777777781</v>
      </c>
      <c r="D160">
        <f t="shared" si="22"/>
        <v>28107.444444444445</v>
      </c>
      <c r="E160">
        <f t="shared" si="22"/>
        <v>21462.944444444445</v>
      </c>
      <c r="F160">
        <f t="shared" si="22"/>
        <v>10753.444444444445</v>
      </c>
      <c r="G160">
        <f t="shared" si="22"/>
        <v>0</v>
      </c>
      <c r="H160">
        <f t="shared" si="22"/>
        <v>18445.972222222223</v>
      </c>
      <c r="I160">
        <f t="shared" si="22"/>
        <v>0</v>
      </c>
      <c r="J160">
        <f t="shared" si="22"/>
        <v>0</v>
      </c>
      <c r="K160">
        <f t="shared" si="22"/>
        <v>0</v>
      </c>
      <c r="L160">
        <f t="shared" si="22"/>
        <v>0</v>
      </c>
      <c r="M160">
        <f t="shared" si="22"/>
        <v>0</v>
      </c>
      <c r="N160">
        <f t="shared" si="22"/>
        <v>0</v>
      </c>
      <c r="O160">
        <f t="shared" si="22"/>
        <v>0</v>
      </c>
    </row>
    <row r="161" spans="2:15">
      <c r="B161">
        <f t="shared" si="20"/>
        <v>37</v>
      </c>
      <c r="C161">
        <f t="shared" si="22"/>
        <v>48362.62162162162</v>
      </c>
      <c r="D161">
        <f t="shared" si="22"/>
        <v>27347.783783783783</v>
      </c>
      <c r="E161">
        <f t="shared" si="22"/>
        <v>20882.864864864863</v>
      </c>
      <c r="F161">
        <f t="shared" si="22"/>
        <v>10462.81081081081</v>
      </c>
      <c r="G161">
        <f t="shared" si="22"/>
        <v>0</v>
      </c>
      <c r="H161">
        <f t="shared" si="22"/>
        <v>17947.432432432433</v>
      </c>
      <c r="I161">
        <f t="shared" si="22"/>
        <v>0</v>
      </c>
      <c r="J161">
        <f t="shared" si="22"/>
        <v>0</v>
      </c>
      <c r="K161">
        <f t="shared" si="22"/>
        <v>0</v>
      </c>
      <c r="L161">
        <f t="shared" si="22"/>
        <v>0</v>
      </c>
      <c r="M161">
        <f t="shared" si="22"/>
        <v>0</v>
      </c>
      <c r="N161">
        <f t="shared" si="22"/>
        <v>0</v>
      </c>
      <c r="O161">
        <f t="shared" si="22"/>
        <v>0</v>
      </c>
    </row>
    <row r="162" spans="2:15">
      <c r="B162">
        <f t="shared" si="20"/>
        <v>38</v>
      </c>
      <c r="C162">
        <f t="shared" si="22"/>
        <v>47089.92105263158</v>
      </c>
      <c r="D162">
        <f t="shared" si="22"/>
        <v>26628.105263157893</v>
      </c>
      <c r="E162">
        <f t="shared" si="22"/>
        <v>20333.315789473683</v>
      </c>
      <c r="F162">
        <f t="shared" si="22"/>
        <v>10187.473684210527</v>
      </c>
      <c r="G162">
        <f t="shared" si="22"/>
        <v>0</v>
      </c>
      <c r="H162">
        <f t="shared" si="22"/>
        <v>17475.13157894737</v>
      </c>
      <c r="I162">
        <f t="shared" si="22"/>
        <v>0</v>
      </c>
      <c r="J162">
        <f t="shared" si="22"/>
        <v>0</v>
      </c>
      <c r="K162">
        <f t="shared" si="22"/>
        <v>0</v>
      </c>
      <c r="L162">
        <f t="shared" si="22"/>
        <v>0</v>
      </c>
      <c r="M162">
        <f t="shared" si="22"/>
        <v>0</v>
      </c>
      <c r="N162">
        <f t="shared" si="22"/>
        <v>0</v>
      </c>
      <c r="O162">
        <f t="shared" si="22"/>
        <v>0</v>
      </c>
    </row>
    <row r="163" spans="2:15">
      <c r="B163">
        <f t="shared" si="20"/>
        <v>39</v>
      </c>
      <c r="C163">
        <f t="shared" si="22"/>
        <v>45882.48717948718</v>
      </c>
      <c r="D163">
        <f t="shared" si="22"/>
        <v>25945.333333333332</v>
      </c>
      <c r="E163">
        <f t="shared" si="22"/>
        <v>19811.948717948719</v>
      </c>
      <c r="F163">
        <f t="shared" si="22"/>
        <v>9926.2564102564102</v>
      </c>
      <c r="G163">
        <f t="shared" si="22"/>
        <v>0</v>
      </c>
      <c r="H163">
        <f t="shared" si="22"/>
        <v>17027.051282051281</v>
      </c>
      <c r="I163">
        <f t="shared" si="22"/>
        <v>0</v>
      </c>
      <c r="J163">
        <f t="shared" si="22"/>
        <v>0</v>
      </c>
      <c r="K163">
        <f t="shared" si="22"/>
        <v>0</v>
      </c>
      <c r="L163">
        <f t="shared" si="22"/>
        <v>0</v>
      </c>
      <c r="M163">
        <f t="shared" si="22"/>
        <v>0</v>
      </c>
      <c r="N163">
        <f t="shared" si="22"/>
        <v>0</v>
      </c>
      <c r="O163">
        <f t="shared" si="22"/>
        <v>0</v>
      </c>
    </row>
    <row r="164" spans="2:15">
      <c r="B164">
        <f t="shared" si="20"/>
        <v>40</v>
      </c>
      <c r="C164">
        <f t="shared" si="22"/>
        <v>44735.425000000003</v>
      </c>
      <c r="D164">
        <f t="shared" si="22"/>
        <v>25296.7</v>
      </c>
      <c r="E164">
        <f t="shared" si="22"/>
        <v>19316.650000000001</v>
      </c>
      <c r="F164">
        <f t="shared" si="22"/>
        <v>9678.1</v>
      </c>
      <c r="G164">
        <f t="shared" si="22"/>
        <v>0</v>
      </c>
      <c r="H164">
        <f t="shared" si="22"/>
        <v>16601.375</v>
      </c>
      <c r="I164">
        <f t="shared" si="22"/>
        <v>0</v>
      </c>
      <c r="J164">
        <f t="shared" si="22"/>
        <v>0</v>
      </c>
      <c r="K164">
        <f t="shared" si="22"/>
        <v>0</v>
      </c>
      <c r="L164">
        <f t="shared" si="22"/>
        <v>0</v>
      </c>
      <c r="M164">
        <f t="shared" si="22"/>
        <v>0</v>
      </c>
      <c r="N164">
        <f t="shared" si="22"/>
        <v>0</v>
      </c>
      <c r="O164">
        <f t="shared" si="22"/>
        <v>0</v>
      </c>
    </row>
    <row r="165" spans="2:15">
      <c r="B165">
        <f t="shared" si="20"/>
        <v>41</v>
      </c>
      <c r="C165">
        <f t="shared" si="22"/>
        <v>43644.317073170729</v>
      </c>
      <c r="D165">
        <f t="shared" si="22"/>
        <v>24679.707317073171</v>
      </c>
      <c r="E165">
        <f t="shared" si="22"/>
        <v>18845.512195121952</v>
      </c>
      <c r="F165">
        <f t="shared" si="22"/>
        <v>9442.0487804878048</v>
      </c>
      <c r="G165">
        <f t="shared" si="22"/>
        <v>0</v>
      </c>
      <c r="H165">
        <f t="shared" si="22"/>
        <v>16196.463414634147</v>
      </c>
      <c r="I165">
        <f t="shared" si="22"/>
        <v>0</v>
      </c>
      <c r="J165">
        <f t="shared" si="22"/>
        <v>0</v>
      </c>
      <c r="K165">
        <f t="shared" si="22"/>
        <v>0</v>
      </c>
      <c r="L165">
        <f t="shared" si="22"/>
        <v>0</v>
      </c>
      <c r="M165">
        <f t="shared" si="22"/>
        <v>0</v>
      </c>
      <c r="N165">
        <f t="shared" si="22"/>
        <v>0</v>
      </c>
      <c r="O165">
        <f t="shared" si="22"/>
        <v>0</v>
      </c>
    </row>
    <row r="166" spans="2:15">
      <c r="B166">
        <f t="shared" si="20"/>
        <v>42</v>
      </c>
      <c r="C166">
        <f t="shared" si="22"/>
        <v>42605.166666666664</v>
      </c>
      <c r="D166">
        <f t="shared" si="22"/>
        <v>24092.095238095237</v>
      </c>
      <c r="E166">
        <f t="shared" si="22"/>
        <v>18396.809523809523</v>
      </c>
      <c r="F166">
        <f t="shared" si="22"/>
        <v>9217.2380952380954</v>
      </c>
      <c r="G166">
        <f t="shared" si="22"/>
        <v>0</v>
      </c>
      <c r="H166">
        <f t="shared" si="22"/>
        <v>15810.833333333334</v>
      </c>
      <c r="I166">
        <f t="shared" si="22"/>
        <v>0</v>
      </c>
      <c r="J166">
        <f t="shared" si="22"/>
        <v>0</v>
      </c>
      <c r="K166">
        <f t="shared" si="22"/>
        <v>0</v>
      </c>
      <c r="L166">
        <f t="shared" si="22"/>
        <v>0</v>
      </c>
      <c r="M166">
        <f t="shared" si="22"/>
        <v>0</v>
      </c>
      <c r="N166">
        <f t="shared" si="22"/>
        <v>0</v>
      </c>
      <c r="O166">
        <f t="shared" si="22"/>
        <v>0</v>
      </c>
    </row>
    <row r="167" spans="2:15">
      <c r="B167">
        <f t="shared" si="20"/>
        <v>43</v>
      </c>
      <c r="C167">
        <f t="shared" si="22"/>
        <v>41614.348837209305</v>
      </c>
      <c r="D167">
        <f t="shared" si="22"/>
        <v>23531.81395348837</v>
      </c>
      <c r="E167">
        <f t="shared" si="22"/>
        <v>17968.976744186046</v>
      </c>
      <c r="F167">
        <f t="shared" si="22"/>
        <v>9002.8837209302328</v>
      </c>
      <c r="G167">
        <f t="shared" si="22"/>
        <v>0</v>
      </c>
      <c r="H167">
        <f t="shared" si="22"/>
        <v>15443.139534883721</v>
      </c>
      <c r="I167">
        <f t="shared" si="22"/>
        <v>0</v>
      </c>
      <c r="J167">
        <f t="shared" si="22"/>
        <v>0</v>
      </c>
      <c r="K167">
        <f t="shared" si="22"/>
        <v>0</v>
      </c>
      <c r="L167">
        <f t="shared" si="22"/>
        <v>0</v>
      </c>
      <c r="M167">
        <f t="shared" si="22"/>
        <v>0</v>
      </c>
      <c r="N167">
        <f t="shared" si="22"/>
        <v>0</v>
      </c>
      <c r="O167">
        <f t="shared" si="22"/>
        <v>0</v>
      </c>
    </row>
    <row r="168" spans="2:15">
      <c r="B168">
        <f t="shared" si="20"/>
        <v>44</v>
      </c>
      <c r="C168">
        <f t="shared" si="22"/>
        <v>40668.568181818184</v>
      </c>
      <c r="D168">
        <f t="shared" si="22"/>
        <v>22997</v>
      </c>
      <c r="E168">
        <f t="shared" si="22"/>
        <v>17560.590909090908</v>
      </c>
      <c r="F168">
        <f t="shared" si="22"/>
        <v>8798.2727272727279</v>
      </c>
      <c r="G168">
        <f t="shared" si="22"/>
        <v>0</v>
      </c>
      <c r="H168">
        <f t="shared" si="22"/>
        <v>15092.15909090909</v>
      </c>
      <c r="I168">
        <f t="shared" si="22"/>
        <v>0</v>
      </c>
      <c r="J168">
        <f t="shared" si="22"/>
        <v>0</v>
      </c>
      <c r="K168">
        <f t="shared" si="22"/>
        <v>0</v>
      </c>
      <c r="L168">
        <f t="shared" si="22"/>
        <v>0</v>
      </c>
      <c r="M168">
        <f t="shared" si="22"/>
        <v>0</v>
      </c>
      <c r="N168">
        <f t="shared" si="22"/>
        <v>0</v>
      </c>
      <c r="O168">
        <f t="shared" si="22"/>
        <v>0</v>
      </c>
    </row>
    <row r="169" spans="2:15">
      <c r="B169">
        <f t="shared" si="20"/>
        <v>45</v>
      </c>
      <c r="C169">
        <f t="shared" si="22"/>
        <v>39764.822222222225</v>
      </c>
      <c r="D169">
        <f t="shared" si="22"/>
        <v>22485.955555555556</v>
      </c>
      <c r="E169">
        <f t="shared" si="22"/>
        <v>17170.355555555554</v>
      </c>
      <c r="F169">
        <f t="shared" si="22"/>
        <v>8602.7555555555555</v>
      </c>
      <c r="G169">
        <f t="shared" si="22"/>
        <v>0</v>
      </c>
      <c r="H169">
        <f t="shared" si="22"/>
        <v>14756.777777777777</v>
      </c>
      <c r="I169">
        <f t="shared" si="22"/>
        <v>0</v>
      </c>
      <c r="J169">
        <f t="shared" si="22"/>
        <v>0</v>
      </c>
      <c r="K169">
        <f t="shared" si="22"/>
        <v>0</v>
      </c>
      <c r="L169">
        <f t="shared" si="22"/>
        <v>0</v>
      </c>
      <c r="M169">
        <f t="shared" si="22"/>
        <v>0</v>
      </c>
      <c r="N169">
        <f t="shared" si="22"/>
        <v>0</v>
      </c>
      <c r="O169">
        <f t="shared" si="22"/>
        <v>0</v>
      </c>
    </row>
    <row r="170" spans="2:15">
      <c r="B170">
        <f t="shared" si="20"/>
        <v>46</v>
      </c>
      <c r="C170">
        <f t="shared" si="22"/>
        <v>38900.369565217392</v>
      </c>
      <c r="D170">
        <f t="shared" si="22"/>
        <v>21997.130434782608</v>
      </c>
      <c r="E170">
        <f t="shared" si="22"/>
        <v>16797.08695652174</v>
      </c>
      <c r="F170">
        <f t="shared" si="22"/>
        <v>8415.7391304347821</v>
      </c>
      <c r="G170">
        <f t="shared" si="22"/>
        <v>0</v>
      </c>
      <c r="H170">
        <f t="shared" si="22"/>
        <v>14435.978260869566</v>
      </c>
      <c r="I170">
        <f t="shared" si="22"/>
        <v>0</v>
      </c>
      <c r="J170">
        <f t="shared" si="22"/>
        <v>0</v>
      </c>
      <c r="K170">
        <f t="shared" si="22"/>
        <v>0</v>
      </c>
      <c r="L170">
        <f t="shared" si="22"/>
        <v>0</v>
      </c>
      <c r="M170">
        <f t="shared" si="22"/>
        <v>0</v>
      </c>
      <c r="N170">
        <f t="shared" si="22"/>
        <v>0</v>
      </c>
      <c r="O170">
        <f t="shared" si="22"/>
        <v>0</v>
      </c>
    </row>
    <row r="171" spans="2:15">
      <c r="B171">
        <f t="shared" si="20"/>
        <v>47</v>
      </c>
      <c r="C171">
        <f t="shared" si="22"/>
        <v>38072.702127659577</v>
      </c>
      <c r="D171">
        <f t="shared" si="22"/>
        <v>21529.106382978724</v>
      </c>
      <c r="E171">
        <f t="shared" si="22"/>
        <v>16439.702127659573</v>
      </c>
      <c r="F171">
        <f t="shared" si="22"/>
        <v>8236.6808510638293</v>
      </c>
      <c r="G171">
        <f t="shared" si="22"/>
        <v>0</v>
      </c>
      <c r="H171">
        <f t="shared" si="22"/>
        <v>14128.829787234043</v>
      </c>
      <c r="I171">
        <f t="shared" si="22"/>
        <v>0</v>
      </c>
      <c r="J171">
        <f t="shared" si="22"/>
        <v>0</v>
      </c>
      <c r="K171">
        <f t="shared" si="22"/>
        <v>0</v>
      </c>
      <c r="L171">
        <f t="shared" si="22"/>
        <v>0</v>
      </c>
      <c r="M171">
        <f t="shared" si="22"/>
        <v>0</v>
      </c>
      <c r="N171">
        <f t="shared" si="22"/>
        <v>0</v>
      </c>
      <c r="O171">
        <f t="shared" si="22"/>
        <v>0</v>
      </c>
    </row>
    <row r="172" spans="2:15">
      <c r="B172">
        <f t="shared" si="20"/>
        <v>48</v>
      </c>
      <c r="C172">
        <f t="shared" si="22"/>
        <v>37279.520833333336</v>
      </c>
      <c r="D172">
        <f t="shared" si="22"/>
        <v>21080.583333333332</v>
      </c>
      <c r="E172">
        <f t="shared" si="22"/>
        <v>16097.208333333334</v>
      </c>
      <c r="F172">
        <f t="shared" si="22"/>
        <v>8065.083333333333</v>
      </c>
      <c r="G172">
        <f t="shared" si="22"/>
        <v>0</v>
      </c>
      <c r="H172">
        <f t="shared" si="22"/>
        <v>13834.479166666666</v>
      </c>
      <c r="I172">
        <f t="shared" si="22"/>
        <v>0</v>
      </c>
      <c r="J172">
        <f t="shared" si="22"/>
        <v>0</v>
      </c>
      <c r="K172">
        <f t="shared" si="22"/>
        <v>0</v>
      </c>
      <c r="L172">
        <f t="shared" si="22"/>
        <v>0</v>
      </c>
      <c r="M172">
        <f t="shared" si="22"/>
        <v>0</v>
      </c>
      <c r="N172">
        <f t="shared" si="22"/>
        <v>0</v>
      </c>
      <c r="O172">
        <f t="shared" si="22"/>
        <v>0</v>
      </c>
    </row>
    <row r="173" spans="2:15">
      <c r="B173">
        <f t="shared" si="20"/>
        <v>49</v>
      </c>
      <c r="C173">
        <f t="shared" ref="C173:O188" si="23">C$125/$B173</f>
        <v>36518.714285714283</v>
      </c>
      <c r="D173">
        <f t="shared" si="23"/>
        <v>20650.367346938776</v>
      </c>
      <c r="E173">
        <f t="shared" si="23"/>
        <v>15768.693877551021</v>
      </c>
      <c r="F173">
        <f t="shared" si="23"/>
        <v>7900.4897959183672</v>
      </c>
      <c r="G173">
        <f t="shared" si="23"/>
        <v>0</v>
      </c>
      <c r="H173">
        <f t="shared" si="23"/>
        <v>13552.142857142857</v>
      </c>
      <c r="I173">
        <f t="shared" si="23"/>
        <v>0</v>
      </c>
      <c r="J173">
        <f t="shared" si="23"/>
        <v>0</v>
      </c>
      <c r="K173">
        <f t="shared" si="23"/>
        <v>0</v>
      </c>
      <c r="L173">
        <f t="shared" si="23"/>
        <v>0</v>
      </c>
      <c r="M173">
        <f t="shared" si="23"/>
        <v>0</v>
      </c>
      <c r="N173">
        <f t="shared" si="23"/>
        <v>0</v>
      </c>
      <c r="O173">
        <f t="shared" si="23"/>
        <v>0</v>
      </c>
    </row>
    <row r="174" spans="2:15">
      <c r="B174">
        <f t="shared" si="20"/>
        <v>50</v>
      </c>
      <c r="C174">
        <f t="shared" si="23"/>
        <v>35788.339999999997</v>
      </c>
      <c r="D174">
        <f t="shared" si="23"/>
        <v>20237.36</v>
      </c>
      <c r="E174">
        <f t="shared" si="23"/>
        <v>15453.32</v>
      </c>
      <c r="F174">
        <f t="shared" si="23"/>
        <v>7742.48</v>
      </c>
      <c r="G174">
        <f t="shared" si="23"/>
        <v>0</v>
      </c>
      <c r="H174">
        <f t="shared" si="23"/>
        <v>13281.1</v>
      </c>
      <c r="I174">
        <f t="shared" si="23"/>
        <v>0</v>
      </c>
      <c r="J174">
        <f t="shared" si="23"/>
        <v>0</v>
      </c>
      <c r="K174">
        <f t="shared" si="23"/>
        <v>0</v>
      </c>
      <c r="L174">
        <f t="shared" si="23"/>
        <v>0</v>
      </c>
      <c r="M174">
        <f t="shared" si="23"/>
        <v>0</v>
      </c>
      <c r="N174">
        <f t="shared" si="23"/>
        <v>0</v>
      </c>
      <c r="O174">
        <f t="shared" si="23"/>
        <v>0</v>
      </c>
    </row>
    <row r="175" spans="2:15">
      <c r="B175">
        <f t="shared" si="20"/>
        <v>51</v>
      </c>
      <c r="C175">
        <f t="shared" si="23"/>
        <v>35086.607843137252</v>
      </c>
      <c r="D175">
        <f t="shared" si="23"/>
        <v>19840.549019607843</v>
      </c>
      <c r="E175">
        <f t="shared" si="23"/>
        <v>15150.313725490196</v>
      </c>
      <c r="F175">
        <f t="shared" si="23"/>
        <v>7590.666666666667</v>
      </c>
      <c r="G175">
        <f t="shared" si="23"/>
        <v>0</v>
      </c>
      <c r="H175">
        <f t="shared" si="23"/>
        <v>13020.686274509804</v>
      </c>
      <c r="I175">
        <f t="shared" si="23"/>
        <v>0</v>
      </c>
      <c r="J175">
        <f t="shared" si="23"/>
        <v>0</v>
      </c>
      <c r="K175">
        <f t="shared" si="23"/>
        <v>0</v>
      </c>
      <c r="L175">
        <f t="shared" si="23"/>
        <v>0</v>
      </c>
      <c r="M175">
        <f t="shared" si="23"/>
        <v>0</v>
      </c>
      <c r="N175">
        <f t="shared" si="23"/>
        <v>0</v>
      </c>
      <c r="O175">
        <f t="shared" si="23"/>
        <v>0</v>
      </c>
    </row>
    <row r="176" spans="2:15">
      <c r="B176">
        <f t="shared" si="20"/>
        <v>52</v>
      </c>
      <c r="C176">
        <f t="shared" si="23"/>
        <v>34411.865384615383</v>
      </c>
      <c r="D176">
        <f t="shared" si="23"/>
        <v>19459</v>
      </c>
      <c r="E176">
        <f t="shared" si="23"/>
        <v>14858.961538461539</v>
      </c>
      <c r="F176">
        <f t="shared" si="23"/>
        <v>7444.6923076923076</v>
      </c>
      <c r="G176">
        <f t="shared" si="23"/>
        <v>0</v>
      </c>
      <c r="H176">
        <f t="shared" si="23"/>
        <v>12770.288461538461</v>
      </c>
      <c r="I176">
        <f t="shared" si="23"/>
        <v>0</v>
      </c>
      <c r="J176">
        <f t="shared" si="23"/>
        <v>0</v>
      </c>
      <c r="K176">
        <f t="shared" si="23"/>
        <v>0</v>
      </c>
      <c r="L176">
        <f t="shared" si="23"/>
        <v>0</v>
      </c>
      <c r="M176">
        <f t="shared" si="23"/>
        <v>0</v>
      </c>
      <c r="N176">
        <f t="shared" si="23"/>
        <v>0</v>
      </c>
      <c r="O176">
        <f t="shared" si="23"/>
        <v>0</v>
      </c>
    </row>
    <row r="177" spans="2:15">
      <c r="B177">
        <f t="shared" si="20"/>
        <v>53</v>
      </c>
      <c r="C177">
        <f t="shared" si="23"/>
        <v>33762.584905660377</v>
      </c>
      <c r="D177">
        <f t="shared" si="23"/>
        <v>19091.849056603773</v>
      </c>
      <c r="E177">
        <f t="shared" si="23"/>
        <v>14578.603773584906</v>
      </c>
      <c r="F177">
        <f t="shared" si="23"/>
        <v>7304.2264150943392</v>
      </c>
      <c r="G177">
        <f t="shared" si="23"/>
        <v>0</v>
      </c>
      <c r="H177">
        <f t="shared" si="23"/>
        <v>12529.33962264151</v>
      </c>
      <c r="I177">
        <f t="shared" si="23"/>
        <v>0</v>
      </c>
      <c r="J177">
        <f t="shared" si="23"/>
        <v>0</v>
      </c>
      <c r="K177">
        <f t="shared" si="23"/>
        <v>0</v>
      </c>
      <c r="L177">
        <f t="shared" si="23"/>
        <v>0</v>
      </c>
      <c r="M177">
        <f t="shared" si="23"/>
        <v>0</v>
      </c>
      <c r="N177">
        <f t="shared" si="23"/>
        <v>0</v>
      </c>
      <c r="O177">
        <f t="shared" si="23"/>
        <v>0</v>
      </c>
    </row>
    <row r="178" spans="2:15">
      <c r="B178">
        <f t="shared" si="20"/>
        <v>54</v>
      </c>
      <c r="C178">
        <f t="shared" si="23"/>
        <v>33137.351851851854</v>
      </c>
      <c r="D178">
        <f t="shared" si="23"/>
        <v>18738.296296296296</v>
      </c>
      <c r="E178">
        <f t="shared" si="23"/>
        <v>14308.62962962963</v>
      </c>
      <c r="F178">
        <f t="shared" si="23"/>
        <v>7168.9629629629626</v>
      </c>
      <c r="G178">
        <f t="shared" si="23"/>
        <v>0</v>
      </c>
      <c r="H178">
        <f t="shared" si="23"/>
        <v>12297.314814814816</v>
      </c>
      <c r="I178">
        <f t="shared" si="23"/>
        <v>0</v>
      </c>
      <c r="J178">
        <f t="shared" si="23"/>
        <v>0</v>
      </c>
      <c r="K178">
        <f t="shared" si="23"/>
        <v>0</v>
      </c>
      <c r="L178">
        <f t="shared" si="23"/>
        <v>0</v>
      </c>
      <c r="M178">
        <f t="shared" si="23"/>
        <v>0</v>
      </c>
      <c r="N178">
        <f t="shared" si="23"/>
        <v>0</v>
      </c>
      <c r="O178">
        <f t="shared" si="23"/>
        <v>0</v>
      </c>
    </row>
    <row r="179" spans="2:15">
      <c r="B179">
        <f t="shared" si="20"/>
        <v>55</v>
      </c>
      <c r="C179">
        <f t="shared" si="23"/>
        <v>32534.854545454546</v>
      </c>
      <c r="D179">
        <f t="shared" si="23"/>
        <v>18397.599999999999</v>
      </c>
      <c r="E179">
        <f t="shared" si="23"/>
        <v>14048.472727272727</v>
      </c>
      <c r="F179">
        <f t="shared" si="23"/>
        <v>7038.6181818181822</v>
      </c>
      <c r="G179">
        <f t="shared" si="23"/>
        <v>0</v>
      </c>
      <c r="H179">
        <f t="shared" si="23"/>
        <v>12073.727272727272</v>
      </c>
      <c r="I179">
        <f t="shared" si="23"/>
        <v>0</v>
      </c>
      <c r="J179">
        <f t="shared" si="23"/>
        <v>0</v>
      </c>
      <c r="K179">
        <f t="shared" si="23"/>
        <v>0</v>
      </c>
      <c r="L179">
        <f t="shared" si="23"/>
        <v>0</v>
      </c>
      <c r="M179">
        <f t="shared" si="23"/>
        <v>0</v>
      </c>
      <c r="N179">
        <f t="shared" si="23"/>
        <v>0</v>
      </c>
      <c r="O179">
        <f t="shared" si="23"/>
        <v>0</v>
      </c>
    </row>
    <row r="180" spans="2:15">
      <c r="B180">
        <f t="shared" si="20"/>
        <v>56</v>
      </c>
      <c r="C180">
        <f t="shared" si="23"/>
        <v>31953.875</v>
      </c>
      <c r="D180">
        <f t="shared" si="23"/>
        <v>18069.071428571428</v>
      </c>
      <c r="E180">
        <f t="shared" si="23"/>
        <v>13797.607142857143</v>
      </c>
      <c r="F180">
        <f t="shared" si="23"/>
        <v>6912.9285714285716</v>
      </c>
      <c r="G180">
        <f t="shared" si="23"/>
        <v>0</v>
      </c>
      <c r="H180">
        <f t="shared" si="23"/>
        <v>11858.125</v>
      </c>
      <c r="I180">
        <f t="shared" si="23"/>
        <v>0</v>
      </c>
      <c r="J180">
        <f t="shared" si="23"/>
        <v>0</v>
      </c>
      <c r="K180">
        <f t="shared" si="23"/>
        <v>0</v>
      </c>
      <c r="L180">
        <f t="shared" si="23"/>
        <v>0</v>
      </c>
      <c r="M180">
        <f t="shared" si="23"/>
        <v>0</v>
      </c>
      <c r="N180">
        <f t="shared" si="23"/>
        <v>0</v>
      </c>
      <c r="O180">
        <f t="shared" si="23"/>
        <v>0</v>
      </c>
    </row>
    <row r="181" spans="2:15">
      <c r="B181">
        <f t="shared" si="20"/>
        <v>57</v>
      </c>
      <c r="C181">
        <f t="shared" si="23"/>
        <v>31393.280701754386</v>
      </c>
      <c r="D181">
        <f t="shared" si="23"/>
        <v>17752.070175438595</v>
      </c>
      <c r="E181">
        <f t="shared" si="23"/>
        <v>13555.543859649122</v>
      </c>
      <c r="F181">
        <f t="shared" si="23"/>
        <v>6791.6491228070172</v>
      </c>
      <c r="G181">
        <f t="shared" si="23"/>
        <v>0</v>
      </c>
      <c r="H181">
        <f t="shared" si="23"/>
        <v>11650.087719298246</v>
      </c>
      <c r="I181">
        <f t="shared" si="23"/>
        <v>0</v>
      </c>
      <c r="J181">
        <f t="shared" si="23"/>
        <v>0</v>
      </c>
      <c r="K181">
        <f t="shared" si="23"/>
        <v>0</v>
      </c>
      <c r="L181">
        <f t="shared" si="23"/>
        <v>0</v>
      </c>
      <c r="M181">
        <f t="shared" si="23"/>
        <v>0</v>
      </c>
      <c r="N181">
        <f t="shared" si="23"/>
        <v>0</v>
      </c>
      <c r="O181">
        <f t="shared" si="23"/>
        <v>0</v>
      </c>
    </row>
    <row r="182" spans="2:15">
      <c r="B182">
        <f t="shared" si="20"/>
        <v>58</v>
      </c>
      <c r="C182">
        <f t="shared" si="23"/>
        <v>30852.017241379312</v>
      </c>
      <c r="D182">
        <f t="shared" si="23"/>
        <v>17446</v>
      </c>
      <c r="E182">
        <f t="shared" si="23"/>
        <v>13321.827586206897</v>
      </c>
      <c r="F182">
        <f t="shared" si="23"/>
        <v>6674.5517241379312</v>
      </c>
      <c r="G182">
        <f t="shared" si="23"/>
        <v>0</v>
      </c>
      <c r="H182">
        <f t="shared" si="23"/>
        <v>11449.224137931034</v>
      </c>
      <c r="I182">
        <f t="shared" si="23"/>
        <v>0</v>
      </c>
      <c r="J182">
        <f t="shared" si="23"/>
        <v>0</v>
      </c>
      <c r="K182">
        <f t="shared" si="23"/>
        <v>0</v>
      </c>
      <c r="L182">
        <f t="shared" si="23"/>
        <v>0</v>
      </c>
      <c r="M182">
        <f t="shared" si="23"/>
        <v>0</v>
      </c>
      <c r="N182">
        <f t="shared" si="23"/>
        <v>0</v>
      </c>
      <c r="O182">
        <f t="shared" si="23"/>
        <v>0</v>
      </c>
    </row>
    <row r="183" spans="2:15">
      <c r="B183">
        <f t="shared" si="20"/>
        <v>59</v>
      </c>
      <c r="C183">
        <f t="shared" si="23"/>
        <v>30329.101694915254</v>
      </c>
      <c r="D183">
        <f t="shared" si="23"/>
        <v>17150.305084745763</v>
      </c>
      <c r="E183">
        <f t="shared" si="23"/>
        <v>13096.033898305084</v>
      </c>
      <c r="F183">
        <f t="shared" si="23"/>
        <v>6561.4237288135591</v>
      </c>
      <c r="G183">
        <f t="shared" si="23"/>
        <v>0</v>
      </c>
      <c r="H183">
        <f t="shared" si="23"/>
        <v>11255.169491525423</v>
      </c>
      <c r="I183">
        <f t="shared" si="23"/>
        <v>0</v>
      </c>
      <c r="J183">
        <f t="shared" si="23"/>
        <v>0</v>
      </c>
      <c r="K183">
        <f t="shared" si="23"/>
        <v>0</v>
      </c>
      <c r="L183">
        <f t="shared" si="23"/>
        <v>0</v>
      </c>
      <c r="M183">
        <f t="shared" si="23"/>
        <v>0</v>
      </c>
      <c r="N183">
        <f t="shared" si="23"/>
        <v>0</v>
      </c>
      <c r="O183">
        <f t="shared" si="23"/>
        <v>0</v>
      </c>
    </row>
    <row r="184" spans="2:15">
      <c r="B184">
        <f t="shared" si="20"/>
        <v>60</v>
      </c>
      <c r="C184">
        <f t="shared" si="23"/>
        <v>29823.616666666665</v>
      </c>
      <c r="D184">
        <f t="shared" si="23"/>
        <v>16864.466666666667</v>
      </c>
      <c r="E184">
        <f t="shared" si="23"/>
        <v>12877.766666666666</v>
      </c>
      <c r="F184">
        <f t="shared" si="23"/>
        <v>6452.0666666666666</v>
      </c>
      <c r="G184">
        <f t="shared" si="23"/>
        <v>0</v>
      </c>
      <c r="H184">
        <f t="shared" si="23"/>
        <v>11067.583333333334</v>
      </c>
      <c r="I184">
        <f t="shared" si="23"/>
        <v>0</v>
      </c>
      <c r="J184">
        <f t="shared" si="23"/>
        <v>0</v>
      </c>
      <c r="K184">
        <f t="shared" si="23"/>
        <v>0</v>
      </c>
      <c r="L184">
        <f t="shared" si="23"/>
        <v>0</v>
      </c>
      <c r="M184">
        <f t="shared" si="23"/>
        <v>0</v>
      </c>
      <c r="N184">
        <f t="shared" si="23"/>
        <v>0</v>
      </c>
      <c r="O184">
        <f t="shared" si="23"/>
        <v>0</v>
      </c>
    </row>
    <row r="185" spans="2:15">
      <c r="B185">
        <f t="shared" si="20"/>
        <v>61</v>
      </c>
      <c r="C185">
        <f t="shared" si="23"/>
        <v>29334.704918032789</v>
      </c>
      <c r="D185">
        <f t="shared" si="23"/>
        <v>16588</v>
      </c>
      <c r="E185">
        <f t="shared" si="23"/>
        <v>12666.655737704918</v>
      </c>
      <c r="F185">
        <f t="shared" si="23"/>
        <v>6346.2950819672133</v>
      </c>
      <c r="G185">
        <f t="shared" si="23"/>
        <v>0</v>
      </c>
      <c r="H185">
        <f t="shared" si="23"/>
        <v>10886.147540983606</v>
      </c>
      <c r="I185">
        <f t="shared" si="23"/>
        <v>0</v>
      </c>
      <c r="J185">
        <f t="shared" si="23"/>
        <v>0</v>
      </c>
      <c r="K185">
        <f t="shared" si="23"/>
        <v>0</v>
      </c>
      <c r="L185">
        <f t="shared" si="23"/>
        <v>0</v>
      </c>
      <c r="M185">
        <f t="shared" si="23"/>
        <v>0</v>
      </c>
      <c r="N185">
        <f t="shared" si="23"/>
        <v>0</v>
      </c>
      <c r="O185">
        <f t="shared" si="23"/>
        <v>0</v>
      </c>
    </row>
    <row r="186" spans="2:15">
      <c r="B186">
        <f t="shared" si="20"/>
        <v>62</v>
      </c>
      <c r="C186">
        <f t="shared" si="23"/>
        <v>28861.564516129034</v>
      </c>
      <c r="D186">
        <f t="shared" si="23"/>
        <v>16320.451612903225</v>
      </c>
      <c r="E186">
        <f t="shared" si="23"/>
        <v>12462.354838709678</v>
      </c>
      <c r="F186">
        <f t="shared" si="23"/>
        <v>6243.9354838709678</v>
      </c>
      <c r="G186">
        <f t="shared" si="23"/>
        <v>0</v>
      </c>
      <c r="H186">
        <f t="shared" si="23"/>
        <v>10710.564516129032</v>
      </c>
      <c r="I186">
        <f t="shared" si="23"/>
        <v>0</v>
      </c>
      <c r="J186">
        <f t="shared" si="23"/>
        <v>0</v>
      </c>
      <c r="K186">
        <f t="shared" si="23"/>
        <v>0</v>
      </c>
      <c r="L186">
        <f t="shared" si="23"/>
        <v>0</v>
      </c>
      <c r="M186">
        <f t="shared" si="23"/>
        <v>0</v>
      </c>
      <c r="N186">
        <f t="shared" si="23"/>
        <v>0</v>
      </c>
      <c r="O186">
        <f t="shared" si="23"/>
        <v>0</v>
      </c>
    </row>
    <row r="187" spans="2:15">
      <c r="B187">
        <f t="shared" si="20"/>
        <v>63</v>
      </c>
      <c r="C187">
        <f t="shared" si="23"/>
        <v>28403.444444444445</v>
      </c>
      <c r="D187">
        <f t="shared" si="23"/>
        <v>16061.396825396825</v>
      </c>
      <c r="E187">
        <f t="shared" si="23"/>
        <v>12264.539682539682</v>
      </c>
      <c r="F187">
        <f t="shared" si="23"/>
        <v>6144.8253968253966</v>
      </c>
      <c r="G187">
        <f t="shared" si="23"/>
        <v>0</v>
      </c>
      <c r="H187">
        <f t="shared" si="23"/>
        <v>10540.555555555555</v>
      </c>
      <c r="I187">
        <f t="shared" si="23"/>
        <v>0</v>
      </c>
      <c r="J187">
        <f t="shared" si="23"/>
        <v>0</v>
      </c>
      <c r="K187">
        <f t="shared" si="23"/>
        <v>0</v>
      </c>
      <c r="L187">
        <f t="shared" si="23"/>
        <v>0</v>
      </c>
      <c r="M187">
        <f t="shared" si="23"/>
        <v>0</v>
      </c>
      <c r="N187">
        <f t="shared" si="23"/>
        <v>0</v>
      </c>
      <c r="O187">
        <f t="shared" si="23"/>
        <v>0</v>
      </c>
    </row>
    <row r="188" spans="2:15">
      <c r="B188">
        <f t="shared" si="20"/>
        <v>64</v>
      </c>
      <c r="C188">
        <f t="shared" si="23"/>
        <v>27959.640625</v>
      </c>
      <c r="D188">
        <f t="shared" si="23"/>
        <v>15810.4375</v>
      </c>
      <c r="E188">
        <f t="shared" si="23"/>
        <v>12072.90625</v>
      </c>
      <c r="F188">
        <f t="shared" si="23"/>
        <v>6048.8125</v>
      </c>
      <c r="G188">
        <f t="shared" si="23"/>
        <v>0</v>
      </c>
      <c r="H188">
        <f t="shared" si="23"/>
        <v>10375.859375</v>
      </c>
      <c r="I188">
        <f t="shared" si="23"/>
        <v>0</v>
      </c>
      <c r="J188">
        <f t="shared" si="23"/>
        <v>0</v>
      </c>
      <c r="K188">
        <f t="shared" si="23"/>
        <v>0</v>
      </c>
      <c r="L188">
        <f t="shared" si="23"/>
        <v>0</v>
      </c>
      <c r="M188">
        <f t="shared" si="23"/>
        <v>0</v>
      </c>
      <c r="N188">
        <f t="shared" si="23"/>
        <v>0</v>
      </c>
      <c r="O188">
        <f t="shared" si="23"/>
        <v>0</v>
      </c>
    </row>
    <row r="189" spans="2:15">
      <c r="B189">
        <f t="shared" si="20"/>
        <v>65</v>
      </c>
      <c r="C189">
        <f t="shared" ref="C189:O204" si="24">C$125/$B189</f>
        <v>27529.492307692308</v>
      </c>
      <c r="D189">
        <f t="shared" si="24"/>
        <v>15567.2</v>
      </c>
      <c r="E189">
        <f t="shared" si="24"/>
        <v>11887.16923076923</v>
      </c>
      <c r="F189">
        <f t="shared" si="24"/>
        <v>5955.7538461538461</v>
      </c>
      <c r="G189">
        <f t="shared" si="24"/>
        <v>0</v>
      </c>
      <c r="H189">
        <f t="shared" si="24"/>
        <v>10216.23076923077</v>
      </c>
      <c r="I189">
        <f t="shared" si="24"/>
        <v>0</v>
      </c>
      <c r="J189">
        <f t="shared" si="24"/>
        <v>0</v>
      </c>
      <c r="K189">
        <f t="shared" si="24"/>
        <v>0</v>
      </c>
      <c r="L189">
        <f t="shared" si="24"/>
        <v>0</v>
      </c>
      <c r="M189">
        <f t="shared" si="24"/>
        <v>0</v>
      </c>
      <c r="N189">
        <f t="shared" si="24"/>
        <v>0</v>
      </c>
      <c r="O189">
        <f t="shared" si="24"/>
        <v>0</v>
      </c>
    </row>
    <row r="190" spans="2:15">
      <c r="B190">
        <f>1+B189</f>
        <v>66</v>
      </c>
      <c r="C190">
        <f t="shared" si="24"/>
        <v>27112.378787878788</v>
      </c>
      <c r="D190">
        <f t="shared" si="24"/>
        <v>15331.333333333334</v>
      </c>
      <c r="E190">
        <f t="shared" si="24"/>
        <v>11707.060606060606</v>
      </c>
      <c r="F190">
        <f t="shared" si="24"/>
        <v>5865.515151515152</v>
      </c>
      <c r="G190">
        <f t="shared" si="24"/>
        <v>0</v>
      </c>
      <c r="H190">
        <f t="shared" si="24"/>
        <v>10061.439393939394</v>
      </c>
      <c r="I190">
        <f t="shared" si="24"/>
        <v>0</v>
      </c>
      <c r="J190">
        <f t="shared" si="24"/>
        <v>0</v>
      </c>
      <c r="K190">
        <f t="shared" si="24"/>
        <v>0</v>
      </c>
      <c r="L190">
        <f t="shared" si="24"/>
        <v>0</v>
      </c>
      <c r="M190">
        <f t="shared" si="24"/>
        <v>0</v>
      </c>
      <c r="N190">
        <f t="shared" si="24"/>
        <v>0</v>
      </c>
      <c r="O190">
        <f t="shared" si="24"/>
        <v>0</v>
      </c>
    </row>
    <row r="191" spans="2:15">
      <c r="B191">
        <f t="shared" ref="B191:B236" si="25">1+B190</f>
        <v>67</v>
      </c>
      <c r="C191">
        <f t="shared" si="24"/>
        <v>26707.716417910447</v>
      </c>
      <c r="D191">
        <f t="shared" si="24"/>
        <v>15102.507462686568</v>
      </c>
      <c r="E191">
        <f t="shared" si="24"/>
        <v>11532.328358208955</v>
      </c>
      <c r="F191">
        <f t="shared" si="24"/>
        <v>5777.9701492537315</v>
      </c>
      <c r="G191">
        <f t="shared" si="24"/>
        <v>0</v>
      </c>
      <c r="H191">
        <f t="shared" si="24"/>
        <v>9911.2686567164183</v>
      </c>
      <c r="I191">
        <f t="shared" si="24"/>
        <v>0</v>
      </c>
      <c r="J191">
        <f t="shared" si="24"/>
        <v>0</v>
      </c>
      <c r="K191">
        <f t="shared" si="24"/>
        <v>0</v>
      </c>
      <c r="L191">
        <f t="shared" si="24"/>
        <v>0</v>
      </c>
      <c r="M191">
        <f t="shared" si="24"/>
        <v>0</v>
      </c>
      <c r="N191">
        <f t="shared" si="24"/>
        <v>0</v>
      </c>
      <c r="O191">
        <f t="shared" si="24"/>
        <v>0</v>
      </c>
    </row>
    <row r="192" spans="2:15">
      <c r="B192">
        <f t="shared" si="25"/>
        <v>68</v>
      </c>
      <c r="C192">
        <f t="shared" si="24"/>
        <v>26314.955882352941</v>
      </c>
      <c r="D192">
        <f t="shared" si="24"/>
        <v>14880.411764705883</v>
      </c>
      <c r="E192">
        <f t="shared" si="24"/>
        <v>11362.735294117647</v>
      </c>
      <c r="F192">
        <f t="shared" si="24"/>
        <v>5693</v>
      </c>
      <c r="G192">
        <f t="shared" si="24"/>
        <v>0</v>
      </c>
      <c r="H192">
        <f t="shared" si="24"/>
        <v>9765.5147058823532</v>
      </c>
      <c r="I192">
        <f t="shared" si="24"/>
        <v>0</v>
      </c>
      <c r="J192">
        <f t="shared" si="24"/>
        <v>0</v>
      </c>
      <c r="K192">
        <f t="shared" si="24"/>
        <v>0</v>
      </c>
      <c r="L192">
        <f t="shared" si="24"/>
        <v>0</v>
      </c>
      <c r="M192">
        <f t="shared" si="24"/>
        <v>0</v>
      </c>
      <c r="N192">
        <f t="shared" si="24"/>
        <v>0</v>
      </c>
      <c r="O192">
        <f t="shared" si="24"/>
        <v>0</v>
      </c>
    </row>
    <row r="193" spans="2:15">
      <c r="B193">
        <f t="shared" si="25"/>
        <v>69</v>
      </c>
      <c r="C193">
        <f t="shared" si="24"/>
        <v>25933.579710144928</v>
      </c>
      <c r="D193">
        <f t="shared" si="24"/>
        <v>14664.753623188406</v>
      </c>
      <c r="E193">
        <f t="shared" si="24"/>
        <v>11198.057971014492</v>
      </c>
      <c r="F193">
        <f t="shared" si="24"/>
        <v>5610.492753623188</v>
      </c>
      <c r="G193">
        <f t="shared" si="24"/>
        <v>0</v>
      </c>
      <c r="H193">
        <f t="shared" si="24"/>
        <v>9623.9855072463761</v>
      </c>
      <c r="I193">
        <f t="shared" si="24"/>
        <v>0</v>
      </c>
      <c r="J193">
        <f t="shared" si="24"/>
        <v>0</v>
      </c>
      <c r="K193">
        <f t="shared" si="24"/>
        <v>0</v>
      </c>
      <c r="L193">
        <f t="shared" si="24"/>
        <v>0</v>
      </c>
      <c r="M193">
        <f t="shared" si="24"/>
        <v>0</v>
      </c>
      <c r="N193">
        <f t="shared" si="24"/>
        <v>0</v>
      </c>
      <c r="O193">
        <f t="shared" si="24"/>
        <v>0</v>
      </c>
    </row>
    <row r="194" spans="2:15">
      <c r="B194">
        <f t="shared" si="25"/>
        <v>70</v>
      </c>
      <c r="C194">
        <f t="shared" si="24"/>
        <v>25563.1</v>
      </c>
      <c r="D194">
        <f t="shared" si="24"/>
        <v>14455.257142857143</v>
      </c>
      <c r="E194">
        <f t="shared" si="24"/>
        <v>11038.085714285715</v>
      </c>
      <c r="F194">
        <f t="shared" si="24"/>
        <v>5530.3428571428567</v>
      </c>
      <c r="G194">
        <f t="shared" si="24"/>
        <v>0</v>
      </c>
      <c r="H194">
        <f t="shared" si="24"/>
        <v>9486.5</v>
      </c>
      <c r="I194">
        <f t="shared" si="24"/>
        <v>0</v>
      </c>
      <c r="J194">
        <f t="shared" si="24"/>
        <v>0</v>
      </c>
      <c r="K194">
        <f t="shared" si="24"/>
        <v>0</v>
      </c>
      <c r="L194">
        <f t="shared" si="24"/>
        <v>0</v>
      </c>
      <c r="M194">
        <f t="shared" si="24"/>
        <v>0</v>
      </c>
      <c r="N194">
        <f t="shared" si="24"/>
        <v>0</v>
      </c>
      <c r="O194">
        <f t="shared" si="24"/>
        <v>0</v>
      </c>
    </row>
    <row r="195" spans="2:15">
      <c r="B195">
        <f t="shared" si="25"/>
        <v>71</v>
      </c>
      <c r="C195">
        <f t="shared" si="24"/>
        <v>25203.056338028167</v>
      </c>
      <c r="D195">
        <f t="shared" si="24"/>
        <v>14251.661971830987</v>
      </c>
      <c r="E195">
        <f t="shared" si="24"/>
        <v>10882.619718309859</v>
      </c>
      <c r="F195">
        <f t="shared" si="24"/>
        <v>5452.4507042253517</v>
      </c>
      <c r="G195">
        <f t="shared" si="24"/>
        <v>0</v>
      </c>
      <c r="H195">
        <f t="shared" si="24"/>
        <v>9352.8873239436616</v>
      </c>
      <c r="I195">
        <f t="shared" si="24"/>
        <v>0</v>
      </c>
      <c r="J195">
        <f t="shared" si="24"/>
        <v>0</v>
      </c>
      <c r="K195">
        <f t="shared" si="24"/>
        <v>0</v>
      </c>
      <c r="L195">
        <f t="shared" si="24"/>
        <v>0</v>
      </c>
      <c r="M195">
        <f t="shared" si="24"/>
        <v>0</v>
      </c>
      <c r="N195">
        <f t="shared" si="24"/>
        <v>0</v>
      </c>
      <c r="O195">
        <f t="shared" si="24"/>
        <v>0</v>
      </c>
    </row>
    <row r="196" spans="2:15">
      <c r="B196">
        <f t="shared" si="25"/>
        <v>72</v>
      </c>
      <c r="C196">
        <f t="shared" si="24"/>
        <v>24853.013888888891</v>
      </c>
      <c r="D196">
        <f t="shared" si="24"/>
        <v>14053.722222222223</v>
      </c>
      <c r="E196">
        <f t="shared" si="24"/>
        <v>10731.472222222223</v>
      </c>
      <c r="F196">
        <f t="shared" si="24"/>
        <v>5376.7222222222226</v>
      </c>
      <c r="G196">
        <f t="shared" si="24"/>
        <v>0</v>
      </c>
      <c r="H196">
        <f t="shared" si="24"/>
        <v>9222.9861111111113</v>
      </c>
      <c r="I196">
        <f t="shared" si="24"/>
        <v>0</v>
      </c>
      <c r="J196">
        <f t="shared" si="24"/>
        <v>0</v>
      </c>
      <c r="K196">
        <f t="shared" si="24"/>
        <v>0</v>
      </c>
      <c r="L196">
        <f t="shared" si="24"/>
        <v>0</v>
      </c>
      <c r="M196">
        <f t="shared" si="24"/>
        <v>0</v>
      </c>
      <c r="N196">
        <f t="shared" si="24"/>
        <v>0</v>
      </c>
      <c r="O196">
        <f t="shared" si="24"/>
        <v>0</v>
      </c>
    </row>
    <row r="197" spans="2:15">
      <c r="B197">
        <f t="shared" si="25"/>
        <v>73</v>
      </c>
      <c r="C197">
        <f t="shared" si="24"/>
        <v>24512.561643835616</v>
      </c>
      <c r="D197">
        <f t="shared" si="24"/>
        <v>13861.205479452055</v>
      </c>
      <c r="E197">
        <f t="shared" si="24"/>
        <v>10584.465753424658</v>
      </c>
      <c r="F197">
        <f t="shared" si="24"/>
        <v>5303.0684931506848</v>
      </c>
      <c r="G197">
        <f t="shared" si="24"/>
        <v>0</v>
      </c>
      <c r="H197">
        <f t="shared" si="24"/>
        <v>9096.6438356164381</v>
      </c>
      <c r="I197">
        <f t="shared" si="24"/>
        <v>0</v>
      </c>
      <c r="J197">
        <f t="shared" si="24"/>
        <v>0</v>
      </c>
      <c r="K197">
        <f t="shared" si="24"/>
        <v>0</v>
      </c>
      <c r="L197">
        <f t="shared" si="24"/>
        <v>0</v>
      </c>
      <c r="M197">
        <f t="shared" si="24"/>
        <v>0</v>
      </c>
      <c r="N197">
        <f t="shared" si="24"/>
        <v>0</v>
      </c>
      <c r="O197">
        <f t="shared" si="24"/>
        <v>0</v>
      </c>
    </row>
    <row r="198" spans="2:15">
      <c r="B198">
        <f t="shared" si="25"/>
        <v>74</v>
      </c>
      <c r="C198">
        <f t="shared" si="24"/>
        <v>24181.31081081081</v>
      </c>
      <c r="D198">
        <f t="shared" si="24"/>
        <v>13673.891891891892</v>
      </c>
      <c r="E198">
        <f t="shared" si="24"/>
        <v>10441.432432432432</v>
      </c>
      <c r="F198">
        <f t="shared" si="24"/>
        <v>5231.405405405405</v>
      </c>
      <c r="G198">
        <f t="shared" si="24"/>
        <v>0</v>
      </c>
      <c r="H198">
        <f t="shared" si="24"/>
        <v>8973.7162162162167</v>
      </c>
      <c r="I198">
        <f t="shared" si="24"/>
        <v>0</v>
      </c>
      <c r="J198">
        <f t="shared" si="24"/>
        <v>0</v>
      </c>
      <c r="K198">
        <f t="shared" si="24"/>
        <v>0</v>
      </c>
      <c r="L198">
        <f t="shared" si="24"/>
        <v>0</v>
      </c>
      <c r="M198">
        <f t="shared" si="24"/>
        <v>0</v>
      </c>
      <c r="N198">
        <f t="shared" si="24"/>
        <v>0</v>
      </c>
      <c r="O198">
        <f t="shared" si="24"/>
        <v>0</v>
      </c>
    </row>
    <row r="199" spans="2:15">
      <c r="B199">
        <f t="shared" si="25"/>
        <v>75</v>
      </c>
      <c r="C199">
        <f t="shared" si="24"/>
        <v>23858.893333333333</v>
      </c>
      <c r="D199">
        <f t="shared" si="24"/>
        <v>13491.573333333334</v>
      </c>
      <c r="E199">
        <f t="shared" si="24"/>
        <v>10302.213333333333</v>
      </c>
      <c r="F199">
        <f t="shared" si="24"/>
        <v>5161.6533333333336</v>
      </c>
      <c r="G199">
        <f t="shared" si="24"/>
        <v>0</v>
      </c>
      <c r="H199">
        <f t="shared" si="24"/>
        <v>8854.0666666666675</v>
      </c>
      <c r="I199">
        <f t="shared" si="24"/>
        <v>0</v>
      </c>
      <c r="J199">
        <f t="shared" si="24"/>
        <v>0</v>
      </c>
      <c r="K199">
        <f t="shared" si="24"/>
        <v>0</v>
      </c>
      <c r="L199">
        <f t="shared" si="24"/>
        <v>0</v>
      </c>
      <c r="M199">
        <f t="shared" si="24"/>
        <v>0</v>
      </c>
      <c r="N199">
        <f t="shared" si="24"/>
        <v>0</v>
      </c>
      <c r="O199">
        <f t="shared" si="24"/>
        <v>0</v>
      </c>
    </row>
    <row r="200" spans="2:15">
      <c r="B200">
        <f t="shared" si="25"/>
        <v>76</v>
      </c>
      <c r="C200">
        <f t="shared" si="24"/>
        <v>23544.96052631579</v>
      </c>
      <c r="D200">
        <f t="shared" si="24"/>
        <v>13314.052631578947</v>
      </c>
      <c r="E200">
        <f t="shared" si="24"/>
        <v>10166.657894736842</v>
      </c>
      <c r="F200">
        <f t="shared" si="24"/>
        <v>5093.7368421052633</v>
      </c>
      <c r="G200">
        <f t="shared" si="24"/>
        <v>0</v>
      </c>
      <c r="H200">
        <f t="shared" si="24"/>
        <v>8737.5657894736851</v>
      </c>
      <c r="I200">
        <f t="shared" si="24"/>
        <v>0</v>
      </c>
      <c r="J200">
        <f t="shared" si="24"/>
        <v>0</v>
      </c>
      <c r="K200">
        <f t="shared" si="24"/>
        <v>0</v>
      </c>
      <c r="L200">
        <f t="shared" si="24"/>
        <v>0</v>
      </c>
      <c r="M200">
        <f t="shared" si="24"/>
        <v>0</v>
      </c>
      <c r="N200">
        <f t="shared" si="24"/>
        <v>0</v>
      </c>
      <c r="O200">
        <f t="shared" si="24"/>
        <v>0</v>
      </c>
    </row>
    <row r="201" spans="2:15">
      <c r="B201">
        <f t="shared" si="25"/>
        <v>77</v>
      </c>
      <c r="C201">
        <f t="shared" si="24"/>
        <v>23239.18181818182</v>
      </c>
      <c r="D201">
        <f t="shared" si="24"/>
        <v>13141.142857142857</v>
      </c>
      <c r="E201">
        <f t="shared" si="24"/>
        <v>10034.623376623376</v>
      </c>
      <c r="F201">
        <f t="shared" si="24"/>
        <v>5027.5844155844152</v>
      </c>
      <c r="G201">
        <f t="shared" si="24"/>
        <v>0</v>
      </c>
      <c r="H201">
        <f t="shared" si="24"/>
        <v>8624.0909090909099</v>
      </c>
      <c r="I201">
        <f t="shared" si="24"/>
        <v>0</v>
      </c>
      <c r="J201">
        <f t="shared" si="24"/>
        <v>0</v>
      </c>
      <c r="K201">
        <f t="shared" si="24"/>
        <v>0</v>
      </c>
      <c r="L201">
        <f t="shared" si="24"/>
        <v>0</v>
      </c>
      <c r="M201">
        <f t="shared" si="24"/>
        <v>0</v>
      </c>
      <c r="N201">
        <f t="shared" si="24"/>
        <v>0</v>
      </c>
      <c r="O201">
        <f t="shared" si="24"/>
        <v>0</v>
      </c>
    </row>
    <row r="202" spans="2:15">
      <c r="B202">
        <f t="shared" si="25"/>
        <v>78</v>
      </c>
      <c r="C202">
        <f t="shared" si="24"/>
        <v>22941.24358974359</v>
      </c>
      <c r="D202">
        <f t="shared" si="24"/>
        <v>12972.666666666666</v>
      </c>
      <c r="E202">
        <f t="shared" si="24"/>
        <v>9905.9743589743593</v>
      </c>
      <c r="F202">
        <f t="shared" si="24"/>
        <v>4963.1282051282051</v>
      </c>
      <c r="G202">
        <f t="shared" si="24"/>
        <v>0</v>
      </c>
      <c r="H202">
        <f t="shared" si="24"/>
        <v>8513.5256410256407</v>
      </c>
      <c r="I202">
        <f t="shared" si="24"/>
        <v>0</v>
      </c>
      <c r="J202">
        <f t="shared" si="24"/>
        <v>0</v>
      </c>
      <c r="K202">
        <f t="shared" si="24"/>
        <v>0</v>
      </c>
      <c r="L202">
        <f t="shared" si="24"/>
        <v>0</v>
      </c>
      <c r="M202">
        <f t="shared" si="24"/>
        <v>0</v>
      </c>
      <c r="N202">
        <f t="shared" si="24"/>
        <v>0</v>
      </c>
      <c r="O202">
        <f t="shared" si="24"/>
        <v>0</v>
      </c>
    </row>
    <row r="203" spans="2:15">
      <c r="B203">
        <f t="shared" si="25"/>
        <v>79</v>
      </c>
      <c r="C203">
        <f t="shared" si="24"/>
        <v>22650.848101265823</v>
      </c>
      <c r="D203">
        <f t="shared" si="24"/>
        <v>12808.455696202531</v>
      </c>
      <c r="E203">
        <f t="shared" si="24"/>
        <v>9780.5822784810134</v>
      </c>
      <c r="F203">
        <f t="shared" si="24"/>
        <v>4900.3037974683548</v>
      </c>
      <c r="G203">
        <f t="shared" si="24"/>
        <v>0</v>
      </c>
      <c r="H203">
        <f t="shared" si="24"/>
        <v>8405.7594936708865</v>
      </c>
      <c r="I203">
        <f t="shared" si="24"/>
        <v>0</v>
      </c>
      <c r="J203">
        <f t="shared" si="24"/>
        <v>0</v>
      </c>
      <c r="K203">
        <f t="shared" si="24"/>
        <v>0</v>
      </c>
      <c r="L203">
        <f t="shared" si="24"/>
        <v>0</v>
      </c>
      <c r="M203">
        <f t="shared" si="24"/>
        <v>0</v>
      </c>
      <c r="N203">
        <f t="shared" si="24"/>
        <v>0</v>
      </c>
      <c r="O203">
        <f t="shared" si="24"/>
        <v>0</v>
      </c>
    </row>
    <row r="204" spans="2:15">
      <c r="B204">
        <f t="shared" si="25"/>
        <v>80</v>
      </c>
      <c r="C204">
        <f t="shared" si="24"/>
        <v>22367.712500000001</v>
      </c>
      <c r="D204">
        <f t="shared" si="24"/>
        <v>12648.35</v>
      </c>
      <c r="E204">
        <f t="shared" si="24"/>
        <v>9658.3250000000007</v>
      </c>
      <c r="F204">
        <f t="shared" si="24"/>
        <v>4839.05</v>
      </c>
      <c r="G204">
        <f t="shared" si="24"/>
        <v>0</v>
      </c>
      <c r="H204">
        <f t="shared" si="24"/>
        <v>8300.6875</v>
      </c>
      <c r="I204">
        <f t="shared" si="24"/>
        <v>0</v>
      </c>
      <c r="J204">
        <f t="shared" si="24"/>
        <v>0</v>
      </c>
      <c r="K204">
        <f t="shared" si="24"/>
        <v>0</v>
      </c>
      <c r="L204">
        <f t="shared" si="24"/>
        <v>0</v>
      </c>
      <c r="M204">
        <f t="shared" si="24"/>
        <v>0</v>
      </c>
      <c r="N204">
        <f t="shared" si="24"/>
        <v>0</v>
      </c>
      <c r="O204">
        <f t="shared" si="24"/>
        <v>0</v>
      </c>
    </row>
    <row r="205" spans="2:15">
      <c r="B205">
        <f t="shared" si="25"/>
        <v>81</v>
      </c>
      <c r="C205">
        <f t="shared" ref="C205:O220" si="26">C$125/$B205</f>
        <v>22091.567901234568</v>
      </c>
      <c r="D205">
        <f t="shared" si="26"/>
        <v>12492.197530864198</v>
      </c>
      <c r="E205">
        <f t="shared" si="26"/>
        <v>9539.0864197530864</v>
      </c>
      <c r="F205">
        <f t="shared" si="26"/>
        <v>4779.308641975309</v>
      </c>
      <c r="G205">
        <f t="shared" si="26"/>
        <v>0</v>
      </c>
      <c r="H205">
        <f t="shared" si="26"/>
        <v>8198.2098765432092</v>
      </c>
      <c r="I205">
        <f t="shared" si="26"/>
        <v>0</v>
      </c>
      <c r="J205">
        <f t="shared" si="26"/>
        <v>0</v>
      </c>
      <c r="K205">
        <f t="shared" si="26"/>
        <v>0</v>
      </c>
      <c r="L205">
        <f t="shared" si="26"/>
        <v>0</v>
      </c>
      <c r="M205">
        <f t="shared" si="26"/>
        <v>0</v>
      </c>
      <c r="N205">
        <f t="shared" si="26"/>
        <v>0</v>
      </c>
      <c r="O205">
        <f t="shared" si="26"/>
        <v>0</v>
      </c>
    </row>
    <row r="206" spans="2:15">
      <c r="B206">
        <f t="shared" si="25"/>
        <v>82</v>
      </c>
      <c r="C206">
        <f t="shared" si="26"/>
        <v>21822.158536585364</v>
      </c>
      <c r="D206">
        <f t="shared" si="26"/>
        <v>12339.853658536585</v>
      </c>
      <c r="E206">
        <f t="shared" si="26"/>
        <v>9422.7560975609758</v>
      </c>
      <c r="F206">
        <f t="shared" si="26"/>
        <v>4721.0243902439024</v>
      </c>
      <c r="G206">
        <f t="shared" si="26"/>
        <v>0</v>
      </c>
      <c r="H206">
        <f t="shared" si="26"/>
        <v>8098.2317073170734</v>
      </c>
      <c r="I206">
        <f t="shared" si="26"/>
        <v>0</v>
      </c>
      <c r="J206">
        <f t="shared" si="26"/>
        <v>0</v>
      </c>
      <c r="K206">
        <f t="shared" si="26"/>
        <v>0</v>
      </c>
      <c r="L206">
        <f t="shared" si="26"/>
        <v>0</v>
      </c>
      <c r="M206">
        <f t="shared" si="26"/>
        <v>0</v>
      </c>
      <c r="N206">
        <f t="shared" si="26"/>
        <v>0</v>
      </c>
      <c r="O206">
        <f t="shared" si="26"/>
        <v>0</v>
      </c>
    </row>
    <row r="207" spans="2:15">
      <c r="B207">
        <f t="shared" si="25"/>
        <v>83</v>
      </c>
      <c r="C207">
        <f t="shared" si="26"/>
        <v>21559.24096385542</v>
      </c>
      <c r="D207">
        <f t="shared" si="26"/>
        <v>12191.180722891566</v>
      </c>
      <c r="E207">
        <f t="shared" si="26"/>
        <v>9309.2289156626503</v>
      </c>
      <c r="F207">
        <f t="shared" si="26"/>
        <v>4664.1445783132531</v>
      </c>
      <c r="G207">
        <f t="shared" si="26"/>
        <v>0</v>
      </c>
      <c r="H207">
        <f t="shared" si="26"/>
        <v>8000.6626506024095</v>
      </c>
      <c r="I207">
        <f t="shared" si="26"/>
        <v>0</v>
      </c>
      <c r="J207">
        <f t="shared" si="26"/>
        <v>0</v>
      </c>
      <c r="K207">
        <f t="shared" si="26"/>
        <v>0</v>
      </c>
      <c r="L207">
        <f t="shared" si="26"/>
        <v>0</v>
      </c>
      <c r="M207">
        <f t="shared" si="26"/>
        <v>0</v>
      </c>
      <c r="N207">
        <f t="shared" si="26"/>
        <v>0</v>
      </c>
      <c r="O207">
        <f t="shared" si="26"/>
        <v>0</v>
      </c>
    </row>
    <row r="208" spans="2:15">
      <c r="B208">
        <f t="shared" si="25"/>
        <v>84</v>
      </c>
      <c r="C208">
        <f t="shared" si="26"/>
        <v>21302.583333333332</v>
      </c>
      <c r="D208">
        <f t="shared" si="26"/>
        <v>12046.047619047618</v>
      </c>
      <c r="E208">
        <f t="shared" si="26"/>
        <v>9198.4047619047615</v>
      </c>
      <c r="F208">
        <f t="shared" si="26"/>
        <v>4608.6190476190477</v>
      </c>
      <c r="G208">
        <f t="shared" si="26"/>
        <v>0</v>
      </c>
      <c r="H208">
        <f t="shared" si="26"/>
        <v>7905.416666666667</v>
      </c>
      <c r="I208">
        <f t="shared" si="26"/>
        <v>0</v>
      </c>
      <c r="J208">
        <f t="shared" si="26"/>
        <v>0</v>
      </c>
      <c r="K208">
        <f t="shared" si="26"/>
        <v>0</v>
      </c>
      <c r="L208">
        <f t="shared" si="26"/>
        <v>0</v>
      </c>
      <c r="M208">
        <f t="shared" si="26"/>
        <v>0</v>
      </c>
      <c r="N208">
        <f t="shared" si="26"/>
        <v>0</v>
      </c>
      <c r="O208">
        <f t="shared" si="26"/>
        <v>0</v>
      </c>
    </row>
    <row r="209" spans="2:15">
      <c r="B209">
        <f t="shared" si="25"/>
        <v>85</v>
      </c>
      <c r="C209">
        <f t="shared" si="26"/>
        <v>21051.964705882354</v>
      </c>
      <c r="D209">
        <f t="shared" si="26"/>
        <v>11904.329411764706</v>
      </c>
      <c r="E209">
        <f t="shared" si="26"/>
        <v>9090.1882352941175</v>
      </c>
      <c r="F209">
        <f t="shared" si="26"/>
        <v>4554.3999999999996</v>
      </c>
      <c r="G209">
        <f t="shared" si="26"/>
        <v>0</v>
      </c>
      <c r="H209">
        <f t="shared" si="26"/>
        <v>7812.411764705882</v>
      </c>
      <c r="I209">
        <f t="shared" si="26"/>
        <v>0</v>
      </c>
      <c r="J209">
        <f t="shared" si="26"/>
        <v>0</v>
      </c>
      <c r="K209">
        <f t="shared" si="26"/>
        <v>0</v>
      </c>
      <c r="L209">
        <f t="shared" si="26"/>
        <v>0</v>
      </c>
      <c r="M209">
        <f t="shared" si="26"/>
        <v>0</v>
      </c>
      <c r="N209">
        <f t="shared" si="26"/>
        <v>0</v>
      </c>
      <c r="O209">
        <f t="shared" si="26"/>
        <v>0</v>
      </c>
    </row>
    <row r="210" spans="2:15">
      <c r="B210">
        <f t="shared" si="25"/>
        <v>86</v>
      </c>
      <c r="C210">
        <f t="shared" si="26"/>
        <v>20807.174418604653</v>
      </c>
      <c r="D210">
        <f t="shared" si="26"/>
        <v>11765.906976744185</v>
      </c>
      <c r="E210">
        <f t="shared" si="26"/>
        <v>8984.4883720930229</v>
      </c>
      <c r="F210">
        <f t="shared" si="26"/>
        <v>4501.4418604651164</v>
      </c>
      <c r="G210">
        <f t="shared" si="26"/>
        <v>0</v>
      </c>
      <c r="H210">
        <f t="shared" si="26"/>
        <v>7721.5697674418607</v>
      </c>
      <c r="I210">
        <f t="shared" si="26"/>
        <v>0</v>
      </c>
      <c r="J210">
        <f t="shared" si="26"/>
        <v>0</v>
      </c>
      <c r="K210">
        <f t="shared" si="26"/>
        <v>0</v>
      </c>
      <c r="L210">
        <f t="shared" si="26"/>
        <v>0</v>
      </c>
      <c r="M210">
        <f t="shared" si="26"/>
        <v>0</v>
      </c>
      <c r="N210">
        <f t="shared" si="26"/>
        <v>0</v>
      </c>
      <c r="O210">
        <f t="shared" si="26"/>
        <v>0</v>
      </c>
    </row>
    <row r="211" spans="2:15">
      <c r="B211">
        <f t="shared" si="25"/>
        <v>87</v>
      </c>
      <c r="C211">
        <f t="shared" si="26"/>
        <v>20568.011494252874</v>
      </c>
      <c r="D211">
        <f t="shared" si="26"/>
        <v>11630.666666666666</v>
      </c>
      <c r="E211">
        <f t="shared" si="26"/>
        <v>8881.2183908045972</v>
      </c>
      <c r="F211">
        <f t="shared" si="26"/>
        <v>4449.7011494252874</v>
      </c>
      <c r="G211">
        <f t="shared" si="26"/>
        <v>0</v>
      </c>
      <c r="H211">
        <f t="shared" si="26"/>
        <v>7632.8160919540232</v>
      </c>
      <c r="I211">
        <f t="shared" si="26"/>
        <v>0</v>
      </c>
      <c r="J211">
        <f t="shared" si="26"/>
        <v>0</v>
      </c>
      <c r="K211">
        <f t="shared" si="26"/>
        <v>0</v>
      </c>
      <c r="L211">
        <f t="shared" si="26"/>
        <v>0</v>
      </c>
      <c r="M211">
        <f t="shared" si="26"/>
        <v>0</v>
      </c>
      <c r="N211">
        <f t="shared" si="26"/>
        <v>0</v>
      </c>
      <c r="O211">
        <f t="shared" si="26"/>
        <v>0</v>
      </c>
    </row>
    <row r="212" spans="2:15">
      <c r="B212">
        <f t="shared" si="25"/>
        <v>88</v>
      </c>
      <c r="C212">
        <f t="shared" si="26"/>
        <v>20334.284090909092</v>
      </c>
      <c r="D212">
        <f t="shared" si="26"/>
        <v>11498.5</v>
      </c>
      <c r="E212">
        <f t="shared" si="26"/>
        <v>8780.295454545454</v>
      </c>
      <c r="F212">
        <f t="shared" si="26"/>
        <v>4399.136363636364</v>
      </c>
      <c r="G212">
        <f t="shared" si="26"/>
        <v>0</v>
      </c>
      <c r="H212">
        <f t="shared" si="26"/>
        <v>7546.079545454545</v>
      </c>
      <c r="I212">
        <f t="shared" si="26"/>
        <v>0</v>
      </c>
      <c r="J212">
        <f t="shared" si="26"/>
        <v>0</v>
      </c>
      <c r="K212">
        <f t="shared" si="26"/>
        <v>0</v>
      </c>
      <c r="L212">
        <f t="shared" si="26"/>
        <v>0</v>
      </c>
      <c r="M212">
        <f t="shared" si="26"/>
        <v>0</v>
      </c>
      <c r="N212">
        <f t="shared" si="26"/>
        <v>0</v>
      </c>
      <c r="O212">
        <f t="shared" si="26"/>
        <v>0</v>
      </c>
    </row>
    <row r="213" spans="2:15">
      <c r="B213">
        <f t="shared" si="25"/>
        <v>89</v>
      </c>
      <c r="C213">
        <f t="shared" si="26"/>
        <v>20105.808988764045</v>
      </c>
      <c r="D213">
        <f t="shared" si="26"/>
        <v>11369.303370786516</v>
      </c>
      <c r="E213">
        <f t="shared" si="26"/>
        <v>8681.6404494382023</v>
      </c>
      <c r="F213">
        <f t="shared" si="26"/>
        <v>4349.7078651685397</v>
      </c>
      <c r="G213">
        <f t="shared" si="26"/>
        <v>0</v>
      </c>
      <c r="H213">
        <f t="shared" si="26"/>
        <v>7461.2921348314603</v>
      </c>
      <c r="I213">
        <f t="shared" si="26"/>
        <v>0</v>
      </c>
      <c r="J213">
        <f t="shared" si="26"/>
        <v>0</v>
      </c>
      <c r="K213">
        <f t="shared" si="26"/>
        <v>0</v>
      </c>
      <c r="L213">
        <f t="shared" si="26"/>
        <v>0</v>
      </c>
      <c r="M213">
        <f t="shared" si="26"/>
        <v>0</v>
      </c>
      <c r="N213">
        <f t="shared" si="26"/>
        <v>0</v>
      </c>
      <c r="O213">
        <f t="shared" si="26"/>
        <v>0</v>
      </c>
    </row>
    <row r="214" spans="2:15">
      <c r="B214">
        <f t="shared" si="25"/>
        <v>90</v>
      </c>
      <c r="C214">
        <f t="shared" si="26"/>
        <v>19882.411111111112</v>
      </c>
      <c r="D214">
        <f t="shared" si="26"/>
        <v>11242.977777777778</v>
      </c>
      <c r="E214">
        <f t="shared" si="26"/>
        <v>8585.177777777777</v>
      </c>
      <c r="F214">
        <f t="shared" si="26"/>
        <v>4301.3777777777777</v>
      </c>
      <c r="G214">
        <f t="shared" si="26"/>
        <v>0</v>
      </c>
      <c r="H214">
        <f t="shared" si="26"/>
        <v>7378.3888888888887</v>
      </c>
      <c r="I214">
        <f t="shared" si="26"/>
        <v>0</v>
      </c>
      <c r="J214">
        <f t="shared" si="26"/>
        <v>0</v>
      </c>
      <c r="K214">
        <f t="shared" si="26"/>
        <v>0</v>
      </c>
      <c r="L214">
        <f t="shared" si="26"/>
        <v>0</v>
      </c>
      <c r="M214">
        <f t="shared" si="26"/>
        <v>0</v>
      </c>
      <c r="N214">
        <f t="shared" si="26"/>
        <v>0</v>
      </c>
      <c r="O214">
        <f t="shared" si="26"/>
        <v>0</v>
      </c>
    </row>
    <row r="215" spans="2:15">
      <c r="B215">
        <f t="shared" si="25"/>
        <v>91</v>
      </c>
      <c r="C215">
        <f t="shared" si="26"/>
        <v>19663.923076923078</v>
      </c>
      <c r="D215">
        <f t="shared" si="26"/>
        <v>11119.428571428571</v>
      </c>
      <c r="E215">
        <f t="shared" si="26"/>
        <v>8490.8351648351654</v>
      </c>
      <c r="F215">
        <f t="shared" si="26"/>
        <v>4254.1098901098903</v>
      </c>
      <c r="G215">
        <f t="shared" si="26"/>
        <v>0</v>
      </c>
      <c r="H215">
        <f t="shared" si="26"/>
        <v>7297.3076923076924</v>
      </c>
      <c r="I215">
        <f t="shared" si="26"/>
        <v>0</v>
      </c>
      <c r="J215">
        <f t="shared" si="26"/>
        <v>0</v>
      </c>
      <c r="K215">
        <f t="shared" si="26"/>
        <v>0</v>
      </c>
      <c r="L215">
        <f t="shared" si="26"/>
        <v>0</v>
      </c>
      <c r="M215">
        <f t="shared" si="26"/>
        <v>0</v>
      </c>
      <c r="N215">
        <f t="shared" si="26"/>
        <v>0</v>
      </c>
      <c r="O215">
        <f t="shared" si="26"/>
        <v>0</v>
      </c>
    </row>
    <row r="216" spans="2:15">
      <c r="B216">
        <f t="shared" si="25"/>
        <v>92</v>
      </c>
      <c r="C216">
        <f t="shared" si="26"/>
        <v>19450.184782608696</v>
      </c>
      <c r="D216">
        <f t="shared" si="26"/>
        <v>10998.565217391304</v>
      </c>
      <c r="E216">
        <f t="shared" si="26"/>
        <v>8398.54347826087</v>
      </c>
      <c r="F216">
        <f t="shared" si="26"/>
        <v>4207.869565217391</v>
      </c>
      <c r="G216">
        <f t="shared" si="26"/>
        <v>0</v>
      </c>
      <c r="H216">
        <f t="shared" si="26"/>
        <v>7217.989130434783</v>
      </c>
      <c r="I216">
        <f t="shared" si="26"/>
        <v>0</v>
      </c>
      <c r="J216">
        <f t="shared" si="26"/>
        <v>0</v>
      </c>
      <c r="K216">
        <f t="shared" si="26"/>
        <v>0</v>
      </c>
      <c r="L216">
        <f t="shared" si="26"/>
        <v>0</v>
      </c>
      <c r="M216">
        <f t="shared" si="26"/>
        <v>0</v>
      </c>
      <c r="N216">
        <f t="shared" si="26"/>
        <v>0</v>
      </c>
      <c r="O216">
        <f t="shared" si="26"/>
        <v>0</v>
      </c>
    </row>
    <row r="217" spans="2:15">
      <c r="B217">
        <f t="shared" si="25"/>
        <v>93</v>
      </c>
      <c r="C217">
        <f t="shared" si="26"/>
        <v>19241.043010752688</v>
      </c>
      <c r="D217">
        <f t="shared" si="26"/>
        <v>10880.301075268817</v>
      </c>
      <c r="E217">
        <f t="shared" si="26"/>
        <v>8308.2365591397847</v>
      </c>
      <c r="F217">
        <f t="shared" si="26"/>
        <v>4162.6236559139788</v>
      </c>
      <c r="G217">
        <f t="shared" si="26"/>
        <v>0</v>
      </c>
      <c r="H217">
        <f t="shared" si="26"/>
        <v>7140.3763440860212</v>
      </c>
      <c r="I217">
        <f t="shared" si="26"/>
        <v>0</v>
      </c>
      <c r="J217">
        <f t="shared" si="26"/>
        <v>0</v>
      </c>
      <c r="K217">
        <f t="shared" si="26"/>
        <v>0</v>
      </c>
      <c r="L217">
        <f t="shared" si="26"/>
        <v>0</v>
      </c>
      <c r="M217">
        <f t="shared" si="26"/>
        <v>0</v>
      </c>
      <c r="N217">
        <f t="shared" si="26"/>
        <v>0</v>
      </c>
      <c r="O217">
        <f t="shared" si="26"/>
        <v>0</v>
      </c>
    </row>
    <row r="218" spans="2:15">
      <c r="B218">
        <f t="shared" si="25"/>
        <v>94</v>
      </c>
      <c r="C218">
        <f t="shared" si="26"/>
        <v>19036.351063829788</v>
      </c>
      <c r="D218">
        <f t="shared" si="26"/>
        <v>10764.553191489362</v>
      </c>
      <c r="E218">
        <f t="shared" si="26"/>
        <v>8219.8510638297867</v>
      </c>
      <c r="F218">
        <f t="shared" si="26"/>
        <v>4118.3404255319147</v>
      </c>
      <c r="G218">
        <f t="shared" si="26"/>
        <v>0</v>
      </c>
      <c r="H218">
        <f t="shared" si="26"/>
        <v>7064.4148936170213</v>
      </c>
      <c r="I218">
        <f t="shared" si="26"/>
        <v>0</v>
      </c>
      <c r="J218">
        <f t="shared" si="26"/>
        <v>0</v>
      </c>
      <c r="K218">
        <f t="shared" si="26"/>
        <v>0</v>
      </c>
      <c r="L218">
        <f t="shared" si="26"/>
        <v>0</v>
      </c>
      <c r="M218">
        <f t="shared" si="26"/>
        <v>0</v>
      </c>
      <c r="N218">
        <f t="shared" si="26"/>
        <v>0</v>
      </c>
      <c r="O218">
        <f t="shared" si="26"/>
        <v>0</v>
      </c>
    </row>
    <row r="219" spans="2:15">
      <c r="B219">
        <f t="shared" si="25"/>
        <v>95</v>
      </c>
      <c r="C219">
        <f t="shared" si="26"/>
        <v>18835.968421052632</v>
      </c>
      <c r="D219">
        <f t="shared" si="26"/>
        <v>10651.242105263158</v>
      </c>
      <c r="E219">
        <f t="shared" si="26"/>
        <v>8133.3263157894735</v>
      </c>
      <c r="F219">
        <f t="shared" si="26"/>
        <v>4074.9894736842107</v>
      </c>
      <c r="G219">
        <f t="shared" si="26"/>
        <v>0</v>
      </c>
      <c r="H219">
        <f t="shared" si="26"/>
        <v>6990.0526315789475</v>
      </c>
      <c r="I219">
        <f t="shared" si="26"/>
        <v>0</v>
      </c>
      <c r="J219">
        <f t="shared" si="26"/>
        <v>0</v>
      </c>
      <c r="K219">
        <f t="shared" si="26"/>
        <v>0</v>
      </c>
      <c r="L219">
        <f t="shared" si="26"/>
        <v>0</v>
      </c>
      <c r="M219">
        <f t="shared" si="26"/>
        <v>0</v>
      </c>
      <c r="N219">
        <f t="shared" si="26"/>
        <v>0</v>
      </c>
      <c r="O219">
        <f t="shared" si="26"/>
        <v>0</v>
      </c>
    </row>
    <row r="220" spans="2:15">
      <c r="B220">
        <f t="shared" si="25"/>
        <v>96</v>
      </c>
      <c r="C220">
        <f t="shared" si="26"/>
        <v>18639.760416666668</v>
      </c>
      <c r="D220">
        <f t="shared" si="26"/>
        <v>10540.291666666666</v>
      </c>
      <c r="E220">
        <f t="shared" si="26"/>
        <v>8048.604166666667</v>
      </c>
      <c r="F220">
        <f t="shared" si="26"/>
        <v>4032.5416666666665</v>
      </c>
      <c r="G220">
        <f t="shared" si="26"/>
        <v>0</v>
      </c>
      <c r="H220">
        <f t="shared" si="26"/>
        <v>6917.239583333333</v>
      </c>
      <c r="I220">
        <f t="shared" si="26"/>
        <v>0</v>
      </c>
      <c r="J220">
        <f t="shared" si="26"/>
        <v>0</v>
      </c>
      <c r="K220">
        <f t="shared" si="26"/>
        <v>0</v>
      </c>
      <c r="L220">
        <f t="shared" si="26"/>
        <v>0</v>
      </c>
      <c r="M220">
        <f t="shared" si="26"/>
        <v>0</v>
      </c>
      <c r="N220">
        <f t="shared" si="26"/>
        <v>0</v>
      </c>
      <c r="O220">
        <f t="shared" si="26"/>
        <v>0</v>
      </c>
    </row>
    <row r="221" spans="2:15">
      <c r="B221">
        <f t="shared" si="25"/>
        <v>97</v>
      </c>
      <c r="C221">
        <f t="shared" ref="C221:O236" si="27">C$125/$B221</f>
        <v>18447.597938144329</v>
      </c>
      <c r="D221">
        <f t="shared" si="27"/>
        <v>10431.628865979381</v>
      </c>
      <c r="E221">
        <f t="shared" si="27"/>
        <v>7965.6288659793818</v>
      </c>
      <c r="F221">
        <f t="shared" si="27"/>
        <v>3990.9690721649486</v>
      </c>
      <c r="G221">
        <f t="shared" si="27"/>
        <v>0</v>
      </c>
      <c r="H221">
        <f t="shared" si="27"/>
        <v>6845.927835051546</v>
      </c>
      <c r="I221">
        <f t="shared" si="27"/>
        <v>0</v>
      </c>
      <c r="J221">
        <f t="shared" si="27"/>
        <v>0</v>
      </c>
      <c r="K221">
        <f t="shared" si="27"/>
        <v>0</v>
      </c>
      <c r="L221">
        <f t="shared" si="27"/>
        <v>0</v>
      </c>
      <c r="M221">
        <f t="shared" si="27"/>
        <v>0</v>
      </c>
      <c r="N221">
        <f t="shared" si="27"/>
        <v>0</v>
      </c>
      <c r="O221">
        <f t="shared" si="27"/>
        <v>0</v>
      </c>
    </row>
    <row r="222" spans="2:15">
      <c r="B222">
        <f t="shared" si="25"/>
        <v>98</v>
      </c>
      <c r="C222">
        <f t="shared" si="27"/>
        <v>18259.357142857141</v>
      </c>
      <c r="D222">
        <f t="shared" si="27"/>
        <v>10325.183673469388</v>
      </c>
      <c r="E222">
        <f t="shared" si="27"/>
        <v>7884.3469387755104</v>
      </c>
      <c r="F222">
        <f t="shared" si="27"/>
        <v>3950.2448979591836</v>
      </c>
      <c r="G222">
        <f t="shared" si="27"/>
        <v>0</v>
      </c>
      <c r="H222">
        <f t="shared" si="27"/>
        <v>6776.0714285714284</v>
      </c>
      <c r="I222">
        <f t="shared" si="27"/>
        <v>0</v>
      </c>
      <c r="J222">
        <f t="shared" si="27"/>
        <v>0</v>
      </c>
      <c r="K222">
        <f t="shared" si="27"/>
        <v>0</v>
      </c>
      <c r="L222">
        <f t="shared" si="27"/>
        <v>0</v>
      </c>
      <c r="M222">
        <f t="shared" si="27"/>
        <v>0</v>
      </c>
      <c r="N222">
        <f t="shared" si="27"/>
        <v>0</v>
      </c>
      <c r="O222">
        <f t="shared" si="27"/>
        <v>0</v>
      </c>
    </row>
    <row r="223" spans="2:15">
      <c r="B223">
        <f t="shared" si="25"/>
        <v>99</v>
      </c>
      <c r="C223">
        <f t="shared" si="27"/>
        <v>18074.919191919191</v>
      </c>
      <c r="D223">
        <f t="shared" si="27"/>
        <v>10220.888888888889</v>
      </c>
      <c r="E223">
        <f t="shared" si="27"/>
        <v>7804.7070707070707</v>
      </c>
      <c r="F223">
        <f t="shared" si="27"/>
        <v>3910.3434343434342</v>
      </c>
      <c r="G223">
        <f t="shared" si="27"/>
        <v>0</v>
      </c>
      <c r="H223">
        <f t="shared" si="27"/>
        <v>6707.6262626262624</v>
      </c>
      <c r="I223">
        <f t="shared" si="27"/>
        <v>0</v>
      </c>
      <c r="J223">
        <f t="shared" si="27"/>
        <v>0</v>
      </c>
      <c r="K223">
        <f t="shared" si="27"/>
        <v>0</v>
      </c>
      <c r="L223">
        <f t="shared" si="27"/>
        <v>0</v>
      </c>
      <c r="M223">
        <f t="shared" si="27"/>
        <v>0</v>
      </c>
      <c r="N223">
        <f t="shared" si="27"/>
        <v>0</v>
      </c>
      <c r="O223">
        <f t="shared" si="27"/>
        <v>0</v>
      </c>
    </row>
    <row r="224" spans="2:15">
      <c r="B224">
        <f t="shared" si="25"/>
        <v>100</v>
      </c>
      <c r="C224">
        <f t="shared" si="27"/>
        <v>17894.169999999998</v>
      </c>
      <c r="D224">
        <f t="shared" si="27"/>
        <v>10118.68</v>
      </c>
      <c r="E224">
        <f t="shared" si="27"/>
        <v>7726.66</v>
      </c>
      <c r="F224">
        <f t="shared" si="27"/>
        <v>3871.24</v>
      </c>
      <c r="G224">
        <f t="shared" si="27"/>
        <v>0</v>
      </c>
      <c r="H224">
        <f t="shared" si="27"/>
        <v>6640.55</v>
      </c>
      <c r="I224">
        <f t="shared" si="27"/>
        <v>0</v>
      </c>
      <c r="J224">
        <f t="shared" si="27"/>
        <v>0</v>
      </c>
      <c r="K224">
        <f t="shared" si="27"/>
        <v>0</v>
      </c>
      <c r="L224">
        <f t="shared" si="27"/>
        <v>0</v>
      </c>
      <c r="M224">
        <f t="shared" si="27"/>
        <v>0</v>
      </c>
      <c r="N224">
        <f t="shared" si="27"/>
        <v>0</v>
      </c>
      <c r="O224">
        <f t="shared" si="27"/>
        <v>0</v>
      </c>
    </row>
    <row r="225" spans="2:15">
      <c r="B225">
        <f t="shared" si="25"/>
        <v>101</v>
      </c>
      <c r="C225">
        <f t="shared" si="27"/>
        <v>17717</v>
      </c>
      <c r="D225">
        <f t="shared" si="27"/>
        <v>10018.495049504951</v>
      </c>
      <c r="E225">
        <f t="shared" si="27"/>
        <v>7650.1584158415844</v>
      </c>
      <c r="F225">
        <f t="shared" si="27"/>
        <v>3832.9108910891091</v>
      </c>
      <c r="G225">
        <f t="shared" si="27"/>
        <v>0</v>
      </c>
      <c r="H225">
        <f t="shared" si="27"/>
        <v>6574.8019801980199</v>
      </c>
      <c r="I225">
        <f t="shared" si="27"/>
        <v>0</v>
      </c>
      <c r="J225">
        <f t="shared" si="27"/>
        <v>0</v>
      </c>
      <c r="K225">
        <f t="shared" si="27"/>
        <v>0</v>
      </c>
      <c r="L225">
        <f t="shared" si="27"/>
        <v>0</v>
      </c>
      <c r="M225">
        <f t="shared" si="27"/>
        <v>0</v>
      </c>
      <c r="N225">
        <f t="shared" si="27"/>
        <v>0</v>
      </c>
      <c r="O225">
        <f t="shared" si="27"/>
        <v>0</v>
      </c>
    </row>
    <row r="226" spans="2:15">
      <c r="B226">
        <f t="shared" si="25"/>
        <v>102</v>
      </c>
      <c r="C226">
        <f t="shared" si="27"/>
        <v>17543.303921568626</v>
      </c>
      <c r="D226">
        <f t="shared" si="27"/>
        <v>9920.2745098039213</v>
      </c>
      <c r="E226">
        <f t="shared" si="27"/>
        <v>7575.1568627450979</v>
      </c>
      <c r="F226">
        <f t="shared" si="27"/>
        <v>3795.3333333333335</v>
      </c>
      <c r="G226">
        <f t="shared" si="27"/>
        <v>0</v>
      </c>
      <c r="H226">
        <f t="shared" si="27"/>
        <v>6510.3431372549021</v>
      </c>
      <c r="I226">
        <f t="shared" si="27"/>
        <v>0</v>
      </c>
      <c r="J226">
        <f t="shared" si="27"/>
        <v>0</v>
      </c>
      <c r="K226">
        <f t="shared" si="27"/>
        <v>0</v>
      </c>
      <c r="L226">
        <f t="shared" si="27"/>
        <v>0</v>
      </c>
      <c r="M226">
        <f t="shared" si="27"/>
        <v>0</v>
      </c>
      <c r="N226">
        <f t="shared" si="27"/>
        <v>0</v>
      </c>
      <c r="O226">
        <f t="shared" si="27"/>
        <v>0</v>
      </c>
    </row>
    <row r="227" spans="2:15">
      <c r="B227">
        <f t="shared" si="25"/>
        <v>103</v>
      </c>
      <c r="C227">
        <f t="shared" si="27"/>
        <v>17372.980582524273</v>
      </c>
      <c r="D227">
        <f t="shared" si="27"/>
        <v>9823.961165048544</v>
      </c>
      <c r="E227">
        <f t="shared" si="27"/>
        <v>7501.6116504854372</v>
      </c>
      <c r="F227">
        <f t="shared" si="27"/>
        <v>3758.4854368932038</v>
      </c>
      <c r="G227">
        <f t="shared" si="27"/>
        <v>0</v>
      </c>
      <c r="H227">
        <f t="shared" si="27"/>
        <v>6447.1359223300969</v>
      </c>
      <c r="I227">
        <f t="shared" si="27"/>
        <v>0</v>
      </c>
      <c r="J227">
        <f t="shared" si="27"/>
        <v>0</v>
      </c>
      <c r="K227">
        <f t="shared" si="27"/>
        <v>0</v>
      </c>
      <c r="L227">
        <f t="shared" si="27"/>
        <v>0</v>
      </c>
      <c r="M227">
        <f t="shared" si="27"/>
        <v>0</v>
      </c>
      <c r="N227">
        <f t="shared" si="27"/>
        <v>0</v>
      </c>
      <c r="O227">
        <f t="shared" si="27"/>
        <v>0</v>
      </c>
    </row>
    <row r="228" spans="2:15">
      <c r="B228">
        <f t="shared" si="25"/>
        <v>104</v>
      </c>
      <c r="C228">
        <f t="shared" si="27"/>
        <v>17205.932692307691</v>
      </c>
      <c r="D228">
        <f t="shared" si="27"/>
        <v>9729.5</v>
      </c>
      <c r="E228">
        <f t="shared" si="27"/>
        <v>7429.4807692307695</v>
      </c>
      <c r="F228">
        <f t="shared" si="27"/>
        <v>3722.3461538461538</v>
      </c>
      <c r="G228">
        <f t="shared" si="27"/>
        <v>0</v>
      </c>
      <c r="H228">
        <f t="shared" si="27"/>
        <v>6385.1442307692305</v>
      </c>
      <c r="I228">
        <f t="shared" si="27"/>
        <v>0</v>
      </c>
      <c r="J228">
        <f t="shared" si="27"/>
        <v>0</v>
      </c>
      <c r="K228">
        <f t="shared" si="27"/>
        <v>0</v>
      </c>
      <c r="L228">
        <f t="shared" si="27"/>
        <v>0</v>
      </c>
      <c r="M228">
        <f t="shared" si="27"/>
        <v>0</v>
      </c>
      <c r="N228">
        <f t="shared" si="27"/>
        <v>0</v>
      </c>
      <c r="O228">
        <f t="shared" si="27"/>
        <v>0</v>
      </c>
    </row>
    <row r="229" spans="2:15">
      <c r="B229">
        <f t="shared" si="25"/>
        <v>105</v>
      </c>
      <c r="C229">
        <f t="shared" si="27"/>
        <v>17042.066666666666</v>
      </c>
      <c r="D229">
        <f t="shared" si="27"/>
        <v>9636.8380952380958</v>
      </c>
      <c r="E229">
        <f t="shared" si="27"/>
        <v>7358.7238095238099</v>
      </c>
      <c r="F229">
        <f t="shared" si="27"/>
        <v>3686.8952380952383</v>
      </c>
      <c r="G229">
        <f t="shared" si="27"/>
        <v>0</v>
      </c>
      <c r="H229">
        <f t="shared" si="27"/>
        <v>6324.333333333333</v>
      </c>
      <c r="I229">
        <f t="shared" si="27"/>
        <v>0</v>
      </c>
      <c r="J229">
        <f t="shared" si="27"/>
        <v>0</v>
      </c>
      <c r="K229">
        <f t="shared" si="27"/>
        <v>0</v>
      </c>
      <c r="L229">
        <f t="shared" si="27"/>
        <v>0</v>
      </c>
      <c r="M229">
        <f t="shared" si="27"/>
        <v>0</v>
      </c>
      <c r="N229">
        <f t="shared" si="27"/>
        <v>0</v>
      </c>
      <c r="O229">
        <f t="shared" si="27"/>
        <v>0</v>
      </c>
    </row>
    <row r="230" spans="2:15">
      <c r="B230">
        <f t="shared" si="25"/>
        <v>106</v>
      </c>
      <c r="C230">
        <f t="shared" si="27"/>
        <v>16881.292452830188</v>
      </c>
      <c r="D230">
        <f t="shared" si="27"/>
        <v>9545.9245283018863</v>
      </c>
      <c r="E230">
        <f t="shared" si="27"/>
        <v>7289.3018867924529</v>
      </c>
      <c r="F230">
        <f t="shared" si="27"/>
        <v>3652.1132075471696</v>
      </c>
      <c r="G230">
        <f t="shared" si="27"/>
        <v>0</v>
      </c>
      <c r="H230">
        <f t="shared" si="27"/>
        <v>6264.6698113207549</v>
      </c>
      <c r="I230">
        <f t="shared" si="27"/>
        <v>0</v>
      </c>
      <c r="J230">
        <f t="shared" si="27"/>
        <v>0</v>
      </c>
      <c r="K230">
        <f t="shared" si="27"/>
        <v>0</v>
      </c>
      <c r="L230">
        <f t="shared" si="27"/>
        <v>0</v>
      </c>
      <c r="M230">
        <f t="shared" si="27"/>
        <v>0</v>
      </c>
      <c r="N230">
        <f t="shared" si="27"/>
        <v>0</v>
      </c>
      <c r="O230">
        <f t="shared" si="27"/>
        <v>0</v>
      </c>
    </row>
    <row r="231" spans="2:15">
      <c r="B231">
        <f t="shared" si="25"/>
        <v>107</v>
      </c>
      <c r="C231">
        <f t="shared" si="27"/>
        <v>16723.52336448598</v>
      </c>
      <c r="D231">
        <f t="shared" si="27"/>
        <v>9456.7102803738326</v>
      </c>
      <c r="E231">
        <f t="shared" si="27"/>
        <v>7221.1775700934577</v>
      </c>
      <c r="F231">
        <f t="shared" si="27"/>
        <v>3617.9813084112147</v>
      </c>
      <c r="G231">
        <f t="shared" si="27"/>
        <v>0</v>
      </c>
      <c r="H231">
        <f t="shared" si="27"/>
        <v>6206.1214953271028</v>
      </c>
      <c r="I231">
        <f t="shared" si="27"/>
        <v>0</v>
      </c>
      <c r="J231">
        <f t="shared" si="27"/>
        <v>0</v>
      </c>
      <c r="K231">
        <f t="shared" si="27"/>
        <v>0</v>
      </c>
      <c r="L231">
        <f t="shared" si="27"/>
        <v>0</v>
      </c>
      <c r="M231">
        <f t="shared" si="27"/>
        <v>0</v>
      </c>
      <c r="N231">
        <f t="shared" si="27"/>
        <v>0</v>
      </c>
      <c r="O231">
        <f t="shared" si="27"/>
        <v>0</v>
      </c>
    </row>
    <row r="232" spans="2:15">
      <c r="B232">
        <f t="shared" si="25"/>
        <v>108</v>
      </c>
      <c r="C232">
        <f t="shared" si="27"/>
        <v>16568.675925925927</v>
      </c>
      <c r="D232">
        <f t="shared" si="27"/>
        <v>9369.1481481481478</v>
      </c>
      <c r="E232">
        <f t="shared" si="27"/>
        <v>7154.3148148148148</v>
      </c>
      <c r="F232">
        <f t="shared" si="27"/>
        <v>3584.4814814814813</v>
      </c>
      <c r="G232">
        <f t="shared" si="27"/>
        <v>0</v>
      </c>
      <c r="H232">
        <f t="shared" si="27"/>
        <v>6148.6574074074078</v>
      </c>
      <c r="I232">
        <f t="shared" si="27"/>
        <v>0</v>
      </c>
      <c r="J232">
        <f t="shared" si="27"/>
        <v>0</v>
      </c>
      <c r="K232">
        <f t="shared" si="27"/>
        <v>0</v>
      </c>
      <c r="L232">
        <f t="shared" si="27"/>
        <v>0</v>
      </c>
      <c r="M232">
        <f t="shared" si="27"/>
        <v>0</v>
      </c>
      <c r="N232">
        <f t="shared" si="27"/>
        <v>0</v>
      </c>
      <c r="O232">
        <f t="shared" si="27"/>
        <v>0</v>
      </c>
    </row>
    <row r="233" spans="2:15">
      <c r="B233">
        <f t="shared" si="25"/>
        <v>109</v>
      </c>
      <c r="C233">
        <f t="shared" si="27"/>
        <v>16416.669724770643</v>
      </c>
      <c r="D233">
        <f t="shared" si="27"/>
        <v>9283.1926605504595</v>
      </c>
      <c r="E233">
        <f t="shared" si="27"/>
        <v>7088.6788990825689</v>
      </c>
      <c r="F233">
        <f t="shared" si="27"/>
        <v>3551.5963302752293</v>
      </c>
      <c r="G233">
        <f t="shared" si="27"/>
        <v>0</v>
      </c>
      <c r="H233">
        <f t="shared" si="27"/>
        <v>6092.2477064220184</v>
      </c>
      <c r="I233">
        <f t="shared" si="27"/>
        <v>0</v>
      </c>
      <c r="J233">
        <f t="shared" si="27"/>
        <v>0</v>
      </c>
      <c r="K233">
        <f t="shared" si="27"/>
        <v>0</v>
      </c>
      <c r="L233">
        <f t="shared" si="27"/>
        <v>0</v>
      </c>
      <c r="M233">
        <f t="shared" si="27"/>
        <v>0</v>
      </c>
      <c r="N233">
        <f t="shared" si="27"/>
        <v>0</v>
      </c>
      <c r="O233">
        <f t="shared" si="27"/>
        <v>0</v>
      </c>
    </row>
    <row r="234" spans="2:15">
      <c r="B234">
        <f t="shared" si="25"/>
        <v>110</v>
      </c>
      <c r="C234">
        <f t="shared" si="27"/>
        <v>16267.427272727273</v>
      </c>
      <c r="D234">
        <f t="shared" si="27"/>
        <v>9198.7999999999993</v>
      </c>
      <c r="E234">
        <f t="shared" si="27"/>
        <v>7024.2363636363634</v>
      </c>
      <c r="F234">
        <f t="shared" si="27"/>
        <v>3519.3090909090911</v>
      </c>
      <c r="G234">
        <f t="shared" si="27"/>
        <v>0</v>
      </c>
      <c r="H234">
        <f t="shared" si="27"/>
        <v>6036.863636363636</v>
      </c>
      <c r="I234">
        <f t="shared" si="27"/>
        <v>0</v>
      </c>
      <c r="J234">
        <f t="shared" si="27"/>
        <v>0</v>
      </c>
      <c r="K234">
        <f t="shared" si="27"/>
        <v>0</v>
      </c>
      <c r="L234">
        <f t="shared" si="27"/>
        <v>0</v>
      </c>
      <c r="M234">
        <f t="shared" si="27"/>
        <v>0</v>
      </c>
      <c r="N234">
        <f t="shared" si="27"/>
        <v>0</v>
      </c>
      <c r="O234">
        <f t="shared" si="27"/>
        <v>0</v>
      </c>
    </row>
    <row r="235" spans="2:15">
      <c r="B235">
        <f t="shared" si="25"/>
        <v>111</v>
      </c>
      <c r="C235">
        <f t="shared" si="27"/>
        <v>16120.873873873874</v>
      </c>
      <c r="D235">
        <f t="shared" si="27"/>
        <v>9115.9279279279272</v>
      </c>
      <c r="E235">
        <f t="shared" si="27"/>
        <v>6960.9549549549547</v>
      </c>
      <c r="F235">
        <f t="shared" si="27"/>
        <v>3487.6036036036035</v>
      </c>
      <c r="G235">
        <f t="shared" si="27"/>
        <v>0</v>
      </c>
      <c r="H235">
        <f t="shared" si="27"/>
        <v>5982.4774774774778</v>
      </c>
      <c r="I235">
        <f t="shared" si="27"/>
        <v>0</v>
      </c>
      <c r="J235">
        <f t="shared" si="27"/>
        <v>0</v>
      </c>
      <c r="K235">
        <f t="shared" si="27"/>
        <v>0</v>
      </c>
      <c r="L235">
        <f t="shared" si="27"/>
        <v>0</v>
      </c>
      <c r="M235">
        <f t="shared" si="27"/>
        <v>0</v>
      </c>
      <c r="N235">
        <f t="shared" si="27"/>
        <v>0</v>
      </c>
      <c r="O235">
        <f t="shared" si="27"/>
        <v>0</v>
      </c>
    </row>
    <row r="236" spans="2:15">
      <c r="B236">
        <f t="shared" si="25"/>
        <v>112</v>
      </c>
      <c r="C236">
        <f t="shared" si="27"/>
        <v>15976.9375</v>
      </c>
      <c r="D236">
        <f t="shared" si="27"/>
        <v>9034.5357142857138</v>
      </c>
      <c r="E236">
        <f t="shared" si="27"/>
        <v>6898.8035714285716</v>
      </c>
      <c r="F236">
        <f t="shared" si="27"/>
        <v>3456.4642857142858</v>
      </c>
      <c r="G236">
        <f t="shared" si="27"/>
        <v>0</v>
      </c>
      <c r="H236">
        <f t="shared" si="27"/>
        <v>5929.0625</v>
      </c>
      <c r="I236">
        <f t="shared" si="27"/>
        <v>0</v>
      </c>
      <c r="J236">
        <f t="shared" si="27"/>
        <v>0</v>
      </c>
      <c r="K236">
        <f t="shared" si="27"/>
        <v>0</v>
      </c>
      <c r="L236">
        <f t="shared" si="27"/>
        <v>0</v>
      </c>
      <c r="M236">
        <f t="shared" si="27"/>
        <v>0</v>
      </c>
      <c r="N236">
        <f t="shared" si="27"/>
        <v>0</v>
      </c>
      <c r="O236">
        <f t="shared" si="27"/>
        <v>0</v>
      </c>
    </row>
    <row r="237" spans="2:15">
      <c r="B237">
        <f>1+B236</f>
        <v>113</v>
      </c>
      <c r="C237">
        <f t="shared" ref="C237:O252" si="28">C$125/$B237</f>
        <v>15835.548672566372</v>
      </c>
      <c r="D237">
        <f t="shared" si="28"/>
        <v>8954.5840707964599</v>
      </c>
      <c r="E237">
        <f t="shared" si="28"/>
        <v>6837.7522123893805</v>
      </c>
      <c r="F237">
        <f t="shared" si="28"/>
        <v>3425.8761061946902</v>
      </c>
      <c r="G237">
        <f t="shared" si="28"/>
        <v>0</v>
      </c>
      <c r="H237">
        <f t="shared" si="28"/>
        <v>5876.5929203539827</v>
      </c>
      <c r="I237">
        <f t="shared" si="28"/>
        <v>0</v>
      </c>
      <c r="J237">
        <f t="shared" si="28"/>
        <v>0</v>
      </c>
      <c r="K237">
        <f t="shared" si="28"/>
        <v>0</v>
      </c>
      <c r="L237">
        <f t="shared" si="28"/>
        <v>0</v>
      </c>
      <c r="M237">
        <f t="shared" si="28"/>
        <v>0</v>
      </c>
      <c r="N237">
        <f t="shared" si="28"/>
        <v>0</v>
      </c>
      <c r="O237">
        <f t="shared" si="28"/>
        <v>0</v>
      </c>
    </row>
    <row r="238" spans="2:15">
      <c r="B238">
        <f t="shared" ref="B238:B256" si="29">1+B237</f>
        <v>114</v>
      </c>
      <c r="C238">
        <f t="shared" si="28"/>
        <v>15696.640350877193</v>
      </c>
      <c r="D238">
        <f t="shared" si="28"/>
        <v>8876.0350877192977</v>
      </c>
      <c r="E238">
        <f t="shared" si="28"/>
        <v>6777.7719298245611</v>
      </c>
      <c r="F238">
        <f t="shared" si="28"/>
        <v>3395.8245614035086</v>
      </c>
      <c r="G238">
        <f t="shared" si="28"/>
        <v>0</v>
      </c>
      <c r="H238">
        <f t="shared" si="28"/>
        <v>5825.0438596491231</v>
      </c>
      <c r="I238">
        <f t="shared" si="28"/>
        <v>0</v>
      </c>
      <c r="J238">
        <f t="shared" si="28"/>
        <v>0</v>
      </c>
      <c r="K238">
        <f t="shared" si="28"/>
        <v>0</v>
      </c>
      <c r="L238">
        <f t="shared" si="28"/>
        <v>0</v>
      </c>
      <c r="M238">
        <f t="shared" si="28"/>
        <v>0</v>
      </c>
      <c r="N238">
        <f t="shared" si="28"/>
        <v>0</v>
      </c>
      <c r="O238">
        <f t="shared" si="28"/>
        <v>0</v>
      </c>
    </row>
    <row r="239" spans="2:15">
      <c r="B239">
        <f t="shared" si="29"/>
        <v>115</v>
      </c>
      <c r="C239">
        <f t="shared" si="28"/>
        <v>15560.147826086957</v>
      </c>
      <c r="D239">
        <f t="shared" si="28"/>
        <v>8798.8521739130429</v>
      </c>
      <c r="E239">
        <f t="shared" si="28"/>
        <v>6718.8347826086956</v>
      </c>
      <c r="F239">
        <f t="shared" si="28"/>
        <v>3366.2956521739129</v>
      </c>
      <c r="G239">
        <f t="shared" si="28"/>
        <v>0</v>
      </c>
      <c r="H239">
        <f t="shared" si="28"/>
        <v>5774.391304347826</v>
      </c>
      <c r="I239">
        <f t="shared" si="28"/>
        <v>0</v>
      </c>
      <c r="J239">
        <f t="shared" si="28"/>
        <v>0</v>
      </c>
      <c r="K239">
        <f t="shared" si="28"/>
        <v>0</v>
      </c>
      <c r="L239">
        <f t="shared" si="28"/>
        <v>0</v>
      </c>
      <c r="M239">
        <f t="shared" si="28"/>
        <v>0</v>
      </c>
      <c r="N239">
        <f t="shared" si="28"/>
        <v>0</v>
      </c>
      <c r="O239">
        <f t="shared" si="28"/>
        <v>0</v>
      </c>
    </row>
    <row r="240" spans="2:15">
      <c r="B240">
        <f t="shared" si="29"/>
        <v>116</v>
      </c>
      <c r="C240">
        <f t="shared" si="28"/>
        <v>15426.008620689656</v>
      </c>
      <c r="D240">
        <f t="shared" si="28"/>
        <v>8723</v>
      </c>
      <c r="E240">
        <f t="shared" si="28"/>
        <v>6660.9137931034484</v>
      </c>
      <c r="F240">
        <f t="shared" si="28"/>
        <v>3337.2758620689656</v>
      </c>
      <c r="G240">
        <f t="shared" si="28"/>
        <v>0</v>
      </c>
      <c r="H240">
        <f t="shared" si="28"/>
        <v>5724.6120689655172</v>
      </c>
      <c r="I240">
        <f t="shared" si="28"/>
        <v>0</v>
      </c>
      <c r="J240">
        <f t="shared" si="28"/>
        <v>0</v>
      </c>
      <c r="K240">
        <f t="shared" si="28"/>
        <v>0</v>
      </c>
      <c r="L240">
        <f t="shared" si="28"/>
        <v>0</v>
      </c>
      <c r="M240">
        <f t="shared" si="28"/>
        <v>0</v>
      </c>
      <c r="N240">
        <f t="shared" si="28"/>
        <v>0</v>
      </c>
      <c r="O240">
        <f t="shared" si="28"/>
        <v>0</v>
      </c>
    </row>
    <row r="241" spans="2:15">
      <c r="B241">
        <f t="shared" si="29"/>
        <v>117</v>
      </c>
      <c r="C241">
        <f t="shared" si="28"/>
        <v>15294.162393162393</v>
      </c>
      <c r="D241">
        <f t="shared" si="28"/>
        <v>8648.4444444444453</v>
      </c>
      <c r="E241">
        <f t="shared" si="28"/>
        <v>6603.9829059829062</v>
      </c>
      <c r="F241">
        <f t="shared" si="28"/>
        <v>3308.7521367521367</v>
      </c>
      <c r="G241">
        <f t="shared" si="28"/>
        <v>0</v>
      </c>
      <c r="H241">
        <f t="shared" si="28"/>
        <v>5675.6837606837607</v>
      </c>
      <c r="I241">
        <f t="shared" si="28"/>
        <v>0</v>
      </c>
      <c r="J241">
        <f t="shared" si="28"/>
        <v>0</v>
      </c>
      <c r="K241">
        <f t="shared" si="28"/>
        <v>0</v>
      </c>
      <c r="L241">
        <f t="shared" si="28"/>
        <v>0</v>
      </c>
      <c r="M241">
        <f t="shared" si="28"/>
        <v>0</v>
      </c>
      <c r="N241">
        <f t="shared" si="28"/>
        <v>0</v>
      </c>
      <c r="O241">
        <f t="shared" si="28"/>
        <v>0</v>
      </c>
    </row>
    <row r="242" spans="2:15">
      <c r="B242">
        <f t="shared" si="29"/>
        <v>118</v>
      </c>
      <c r="C242">
        <f t="shared" si="28"/>
        <v>15164.550847457627</v>
      </c>
      <c r="D242">
        <f t="shared" si="28"/>
        <v>8575.1525423728817</v>
      </c>
      <c r="E242">
        <f t="shared" si="28"/>
        <v>6548.0169491525421</v>
      </c>
      <c r="F242">
        <f t="shared" si="28"/>
        <v>3280.7118644067796</v>
      </c>
      <c r="G242">
        <f t="shared" si="28"/>
        <v>0</v>
      </c>
      <c r="H242">
        <f t="shared" si="28"/>
        <v>5627.5847457627115</v>
      </c>
      <c r="I242">
        <f t="shared" si="28"/>
        <v>0</v>
      </c>
      <c r="J242">
        <f t="shared" si="28"/>
        <v>0</v>
      </c>
      <c r="K242">
        <f t="shared" si="28"/>
        <v>0</v>
      </c>
      <c r="L242">
        <f t="shared" si="28"/>
        <v>0</v>
      </c>
      <c r="M242">
        <f t="shared" si="28"/>
        <v>0</v>
      </c>
      <c r="N242">
        <f t="shared" si="28"/>
        <v>0</v>
      </c>
      <c r="O242">
        <f t="shared" si="28"/>
        <v>0</v>
      </c>
    </row>
    <row r="243" spans="2:15">
      <c r="B243">
        <f t="shared" si="29"/>
        <v>119</v>
      </c>
      <c r="C243">
        <f t="shared" si="28"/>
        <v>15037.117647058823</v>
      </c>
      <c r="D243">
        <f t="shared" si="28"/>
        <v>8503.09243697479</v>
      </c>
      <c r="E243">
        <f t="shared" si="28"/>
        <v>6492.9915966386552</v>
      </c>
      <c r="F243">
        <f t="shared" si="28"/>
        <v>3253.1428571428573</v>
      </c>
      <c r="G243">
        <f t="shared" si="28"/>
        <v>0</v>
      </c>
      <c r="H243">
        <f t="shared" si="28"/>
        <v>5580.2941176470586</v>
      </c>
      <c r="I243">
        <f t="shared" si="28"/>
        <v>0</v>
      </c>
      <c r="J243">
        <f t="shared" si="28"/>
        <v>0</v>
      </c>
      <c r="K243">
        <f t="shared" si="28"/>
        <v>0</v>
      </c>
      <c r="L243">
        <f t="shared" si="28"/>
        <v>0</v>
      </c>
      <c r="M243">
        <f t="shared" si="28"/>
        <v>0</v>
      </c>
      <c r="N243">
        <f t="shared" si="28"/>
        <v>0</v>
      </c>
      <c r="O243">
        <f t="shared" si="28"/>
        <v>0</v>
      </c>
    </row>
    <row r="244" spans="2:15">
      <c r="B244">
        <f t="shared" si="29"/>
        <v>120</v>
      </c>
      <c r="C244">
        <f t="shared" si="28"/>
        <v>14911.808333333332</v>
      </c>
      <c r="D244">
        <f t="shared" si="28"/>
        <v>8432.2333333333336</v>
      </c>
      <c r="E244">
        <f t="shared" si="28"/>
        <v>6438.8833333333332</v>
      </c>
      <c r="F244">
        <f t="shared" si="28"/>
        <v>3226.0333333333333</v>
      </c>
      <c r="G244">
        <f t="shared" si="28"/>
        <v>0</v>
      </c>
      <c r="H244">
        <f t="shared" si="28"/>
        <v>5533.791666666667</v>
      </c>
      <c r="I244">
        <f t="shared" si="28"/>
        <v>0</v>
      </c>
      <c r="J244">
        <f t="shared" si="28"/>
        <v>0</v>
      </c>
      <c r="K244">
        <f t="shared" si="28"/>
        <v>0</v>
      </c>
      <c r="L244">
        <f t="shared" si="28"/>
        <v>0</v>
      </c>
      <c r="M244">
        <f t="shared" si="28"/>
        <v>0</v>
      </c>
      <c r="N244">
        <f t="shared" si="28"/>
        <v>0</v>
      </c>
      <c r="O244">
        <f t="shared" si="28"/>
        <v>0</v>
      </c>
    </row>
    <row r="245" spans="2:15">
      <c r="B245">
        <f t="shared" si="29"/>
        <v>121</v>
      </c>
      <c r="C245">
        <f t="shared" si="28"/>
        <v>14788.570247933885</v>
      </c>
      <c r="D245">
        <f t="shared" si="28"/>
        <v>8362.545454545454</v>
      </c>
      <c r="E245">
        <f t="shared" si="28"/>
        <v>6385.6694214876034</v>
      </c>
      <c r="F245">
        <f t="shared" si="28"/>
        <v>3199.3719008264461</v>
      </c>
      <c r="G245">
        <f t="shared" si="28"/>
        <v>0</v>
      </c>
      <c r="H245">
        <f t="shared" si="28"/>
        <v>5488.0578512396696</v>
      </c>
      <c r="I245">
        <f t="shared" si="28"/>
        <v>0</v>
      </c>
      <c r="J245">
        <f t="shared" si="28"/>
        <v>0</v>
      </c>
      <c r="K245">
        <f t="shared" si="28"/>
        <v>0</v>
      </c>
      <c r="L245">
        <f t="shared" si="28"/>
        <v>0</v>
      </c>
      <c r="M245">
        <f t="shared" si="28"/>
        <v>0</v>
      </c>
      <c r="N245">
        <f t="shared" si="28"/>
        <v>0</v>
      </c>
      <c r="O245">
        <f t="shared" si="28"/>
        <v>0</v>
      </c>
    </row>
    <row r="246" spans="2:15">
      <c r="B246">
        <f t="shared" si="29"/>
        <v>122</v>
      </c>
      <c r="C246">
        <f t="shared" si="28"/>
        <v>14667.352459016394</v>
      </c>
      <c r="D246">
        <f t="shared" si="28"/>
        <v>8294</v>
      </c>
      <c r="E246">
        <f t="shared" si="28"/>
        <v>6333.3278688524588</v>
      </c>
      <c r="F246">
        <f t="shared" si="28"/>
        <v>3173.1475409836066</v>
      </c>
      <c r="G246">
        <f t="shared" si="28"/>
        <v>0</v>
      </c>
      <c r="H246">
        <f t="shared" si="28"/>
        <v>5443.0737704918029</v>
      </c>
      <c r="I246">
        <f t="shared" si="28"/>
        <v>0</v>
      </c>
      <c r="J246">
        <f t="shared" si="28"/>
        <v>0</v>
      </c>
      <c r="K246">
        <f t="shared" si="28"/>
        <v>0</v>
      </c>
      <c r="L246">
        <f t="shared" si="28"/>
        <v>0</v>
      </c>
      <c r="M246">
        <f t="shared" si="28"/>
        <v>0</v>
      </c>
      <c r="N246">
        <f t="shared" si="28"/>
        <v>0</v>
      </c>
      <c r="O246">
        <f t="shared" si="28"/>
        <v>0</v>
      </c>
    </row>
    <row r="247" spans="2:15">
      <c r="B247">
        <f t="shared" si="29"/>
        <v>123</v>
      </c>
      <c r="C247">
        <f t="shared" si="28"/>
        <v>14548.105691056911</v>
      </c>
      <c r="D247">
        <f t="shared" si="28"/>
        <v>8226.5691056910564</v>
      </c>
      <c r="E247">
        <f t="shared" si="28"/>
        <v>6281.8373983739839</v>
      </c>
      <c r="F247">
        <f t="shared" si="28"/>
        <v>3147.3495934959351</v>
      </c>
      <c r="G247">
        <f t="shared" si="28"/>
        <v>0</v>
      </c>
      <c r="H247">
        <f t="shared" si="28"/>
        <v>5398.8211382113823</v>
      </c>
      <c r="I247">
        <f t="shared" si="28"/>
        <v>0</v>
      </c>
      <c r="J247">
        <f t="shared" si="28"/>
        <v>0</v>
      </c>
      <c r="K247">
        <f t="shared" si="28"/>
        <v>0</v>
      </c>
      <c r="L247">
        <f t="shared" si="28"/>
        <v>0</v>
      </c>
      <c r="M247">
        <f t="shared" si="28"/>
        <v>0</v>
      </c>
      <c r="N247">
        <f t="shared" si="28"/>
        <v>0</v>
      </c>
      <c r="O247">
        <f t="shared" si="28"/>
        <v>0</v>
      </c>
    </row>
    <row r="248" spans="2:15">
      <c r="B248">
        <f t="shared" si="29"/>
        <v>124</v>
      </c>
      <c r="C248">
        <f t="shared" si="28"/>
        <v>14430.782258064517</v>
      </c>
      <c r="D248">
        <f t="shared" si="28"/>
        <v>8160.2258064516127</v>
      </c>
      <c r="E248">
        <f t="shared" si="28"/>
        <v>6231.177419354839</v>
      </c>
      <c r="F248">
        <f t="shared" si="28"/>
        <v>3121.9677419354839</v>
      </c>
      <c r="G248">
        <f t="shared" si="28"/>
        <v>0</v>
      </c>
      <c r="H248">
        <f t="shared" si="28"/>
        <v>5355.2822580645161</v>
      </c>
      <c r="I248">
        <f t="shared" si="28"/>
        <v>0</v>
      </c>
      <c r="J248">
        <f t="shared" si="28"/>
        <v>0</v>
      </c>
      <c r="K248">
        <f t="shared" si="28"/>
        <v>0</v>
      </c>
      <c r="L248">
        <f t="shared" si="28"/>
        <v>0</v>
      </c>
      <c r="M248">
        <f t="shared" si="28"/>
        <v>0</v>
      </c>
      <c r="N248">
        <f t="shared" si="28"/>
        <v>0</v>
      </c>
      <c r="O248">
        <f t="shared" si="28"/>
        <v>0</v>
      </c>
    </row>
    <row r="249" spans="2:15">
      <c r="B249">
        <f t="shared" si="29"/>
        <v>125</v>
      </c>
      <c r="C249">
        <f t="shared" si="28"/>
        <v>14315.335999999999</v>
      </c>
      <c r="D249">
        <f t="shared" si="28"/>
        <v>8094.9440000000004</v>
      </c>
      <c r="E249">
        <f t="shared" si="28"/>
        <v>6181.3280000000004</v>
      </c>
      <c r="F249">
        <f t="shared" si="28"/>
        <v>3096.9920000000002</v>
      </c>
      <c r="G249">
        <f t="shared" si="28"/>
        <v>0</v>
      </c>
      <c r="H249">
        <f t="shared" si="28"/>
        <v>5312.44</v>
      </c>
      <c r="I249">
        <f t="shared" si="28"/>
        <v>0</v>
      </c>
      <c r="J249">
        <f t="shared" si="28"/>
        <v>0</v>
      </c>
      <c r="K249">
        <f t="shared" si="28"/>
        <v>0</v>
      </c>
      <c r="L249">
        <f t="shared" si="28"/>
        <v>0</v>
      </c>
      <c r="M249">
        <f t="shared" si="28"/>
        <v>0</v>
      </c>
      <c r="N249">
        <f t="shared" si="28"/>
        <v>0</v>
      </c>
      <c r="O249">
        <f t="shared" si="28"/>
        <v>0</v>
      </c>
    </row>
    <row r="250" spans="2:15">
      <c r="B250">
        <f t="shared" si="29"/>
        <v>126</v>
      </c>
      <c r="C250">
        <f t="shared" si="28"/>
        <v>14201.722222222223</v>
      </c>
      <c r="D250">
        <f t="shared" si="28"/>
        <v>8030.6984126984125</v>
      </c>
      <c r="E250">
        <f t="shared" si="28"/>
        <v>6132.269841269841</v>
      </c>
      <c r="F250">
        <f t="shared" si="28"/>
        <v>3072.4126984126983</v>
      </c>
      <c r="G250">
        <f t="shared" si="28"/>
        <v>0</v>
      </c>
      <c r="H250">
        <f t="shared" si="28"/>
        <v>5270.2777777777774</v>
      </c>
      <c r="I250">
        <f t="shared" si="28"/>
        <v>0</v>
      </c>
      <c r="J250">
        <f t="shared" si="28"/>
        <v>0</v>
      </c>
      <c r="K250">
        <f t="shared" si="28"/>
        <v>0</v>
      </c>
      <c r="L250">
        <f t="shared" si="28"/>
        <v>0</v>
      </c>
      <c r="M250">
        <f t="shared" si="28"/>
        <v>0</v>
      </c>
      <c r="N250">
        <f t="shared" si="28"/>
        <v>0</v>
      </c>
      <c r="O250">
        <f t="shared" si="28"/>
        <v>0</v>
      </c>
    </row>
    <row r="251" spans="2:15">
      <c r="B251">
        <f t="shared" si="29"/>
        <v>127</v>
      </c>
      <c r="C251">
        <f t="shared" si="28"/>
        <v>14089.897637795275</v>
      </c>
      <c r="D251">
        <f t="shared" si="28"/>
        <v>7967.464566929134</v>
      </c>
      <c r="E251">
        <f t="shared" si="28"/>
        <v>6083.9842519685035</v>
      </c>
      <c r="F251">
        <f t="shared" si="28"/>
        <v>3048.2204724409448</v>
      </c>
      <c r="G251">
        <f t="shared" si="28"/>
        <v>0</v>
      </c>
      <c r="H251">
        <f t="shared" si="28"/>
        <v>5228.7795275590552</v>
      </c>
      <c r="I251">
        <f t="shared" si="28"/>
        <v>0</v>
      </c>
      <c r="J251">
        <f t="shared" si="28"/>
        <v>0</v>
      </c>
      <c r="K251">
        <f t="shared" si="28"/>
        <v>0</v>
      </c>
      <c r="L251">
        <f t="shared" si="28"/>
        <v>0</v>
      </c>
      <c r="M251">
        <f t="shared" si="28"/>
        <v>0</v>
      </c>
      <c r="N251">
        <f t="shared" si="28"/>
        <v>0</v>
      </c>
      <c r="O251">
        <f t="shared" si="28"/>
        <v>0</v>
      </c>
    </row>
    <row r="252" spans="2:15">
      <c r="B252">
        <f t="shared" si="29"/>
        <v>128</v>
      </c>
      <c r="C252">
        <f t="shared" si="28"/>
        <v>13979.8203125</v>
      </c>
      <c r="D252">
        <f t="shared" si="28"/>
        <v>7905.21875</v>
      </c>
      <c r="E252">
        <f t="shared" si="28"/>
        <v>6036.453125</v>
      </c>
      <c r="F252">
        <f t="shared" si="28"/>
        <v>3024.40625</v>
      </c>
      <c r="G252">
        <f t="shared" si="28"/>
        <v>0</v>
      </c>
      <c r="H252">
        <f t="shared" si="28"/>
        <v>5187.9296875</v>
      </c>
      <c r="I252">
        <f t="shared" si="28"/>
        <v>0</v>
      </c>
      <c r="J252">
        <f t="shared" si="28"/>
        <v>0</v>
      </c>
      <c r="K252">
        <f t="shared" si="28"/>
        <v>0</v>
      </c>
      <c r="L252">
        <f t="shared" si="28"/>
        <v>0</v>
      </c>
      <c r="M252">
        <f t="shared" si="28"/>
        <v>0</v>
      </c>
      <c r="N252">
        <f t="shared" si="28"/>
        <v>0</v>
      </c>
      <c r="O252">
        <f t="shared" si="28"/>
        <v>0</v>
      </c>
    </row>
    <row r="253" spans="2:15">
      <c r="B253">
        <f t="shared" si="29"/>
        <v>129</v>
      </c>
      <c r="C253">
        <f t="shared" ref="C253:O268" si="30">C$125/$B253</f>
        <v>13871.449612403101</v>
      </c>
      <c r="D253">
        <f t="shared" si="30"/>
        <v>7843.937984496124</v>
      </c>
      <c r="E253">
        <f t="shared" si="30"/>
        <v>5989.6589147286822</v>
      </c>
      <c r="F253">
        <f t="shared" si="30"/>
        <v>3000.9612403100773</v>
      </c>
      <c r="G253">
        <f t="shared" si="30"/>
        <v>0</v>
      </c>
      <c r="H253">
        <f t="shared" si="30"/>
        <v>5147.7131782945735</v>
      </c>
      <c r="I253">
        <f t="shared" si="30"/>
        <v>0</v>
      </c>
      <c r="J253">
        <f t="shared" si="30"/>
        <v>0</v>
      </c>
      <c r="K253">
        <f t="shared" si="30"/>
        <v>0</v>
      </c>
      <c r="L253">
        <f t="shared" si="30"/>
        <v>0</v>
      </c>
      <c r="M253">
        <f t="shared" si="30"/>
        <v>0</v>
      </c>
      <c r="N253">
        <f t="shared" si="30"/>
        <v>0</v>
      </c>
      <c r="O253">
        <f t="shared" si="30"/>
        <v>0</v>
      </c>
    </row>
    <row r="254" spans="2:15">
      <c r="B254">
        <f t="shared" si="29"/>
        <v>130</v>
      </c>
      <c r="C254">
        <f t="shared" si="30"/>
        <v>13764.746153846154</v>
      </c>
      <c r="D254">
        <f t="shared" si="30"/>
        <v>7783.6</v>
      </c>
      <c r="E254">
        <f t="shared" si="30"/>
        <v>5943.5846153846151</v>
      </c>
      <c r="F254">
        <f t="shared" si="30"/>
        <v>2977.876923076923</v>
      </c>
      <c r="G254">
        <f t="shared" si="30"/>
        <v>0</v>
      </c>
      <c r="H254">
        <f t="shared" si="30"/>
        <v>5108.1153846153848</v>
      </c>
      <c r="I254">
        <f t="shared" si="30"/>
        <v>0</v>
      </c>
      <c r="J254">
        <f t="shared" si="30"/>
        <v>0</v>
      </c>
      <c r="K254">
        <f t="shared" si="30"/>
        <v>0</v>
      </c>
      <c r="L254">
        <f t="shared" si="30"/>
        <v>0</v>
      </c>
      <c r="M254">
        <f t="shared" si="30"/>
        <v>0</v>
      </c>
      <c r="N254">
        <f t="shared" si="30"/>
        <v>0</v>
      </c>
      <c r="O254">
        <f t="shared" si="30"/>
        <v>0</v>
      </c>
    </row>
    <row r="255" spans="2:15">
      <c r="B255">
        <f t="shared" si="29"/>
        <v>131</v>
      </c>
      <c r="C255">
        <f t="shared" si="30"/>
        <v>13659.67175572519</v>
      </c>
      <c r="D255">
        <f t="shared" si="30"/>
        <v>7724.1832061068699</v>
      </c>
      <c r="E255">
        <f t="shared" si="30"/>
        <v>5898.2137404580153</v>
      </c>
      <c r="F255">
        <f t="shared" si="30"/>
        <v>2955.1450381679388</v>
      </c>
      <c r="G255">
        <f t="shared" si="30"/>
        <v>0</v>
      </c>
      <c r="H255">
        <f t="shared" si="30"/>
        <v>5069.1221374045799</v>
      </c>
      <c r="I255">
        <f t="shared" si="30"/>
        <v>0</v>
      </c>
      <c r="J255">
        <f t="shared" si="30"/>
        <v>0</v>
      </c>
      <c r="K255">
        <f t="shared" si="30"/>
        <v>0</v>
      </c>
      <c r="L255">
        <f t="shared" si="30"/>
        <v>0</v>
      </c>
      <c r="M255">
        <f t="shared" si="30"/>
        <v>0</v>
      </c>
      <c r="N255">
        <f t="shared" si="30"/>
        <v>0</v>
      </c>
      <c r="O255">
        <f t="shared" si="30"/>
        <v>0</v>
      </c>
    </row>
    <row r="256" spans="2:15">
      <c r="B256">
        <f t="shared" si="29"/>
        <v>132</v>
      </c>
      <c r="C256">
        <f t="shared" si="30"/>
        <v>13556.189393939394</v>
      </c>
      <c r="D256">
        <f t="shared" si="30"/>
        <v>7665.666666666667</v>
      </c>
      <c r="E256">
        <f t="shared" si="30"/>
        <v>5853.530303030303</v>
      </c>
      <c r="F256">
        <f t="shared" si="30"/>
        <v>2932.757575757576</v>
      </c>
      <c r="G256">
        <f t="shared" si="30"/>
        <v>0</v>
      </c>
      <c r="H256">
        <f t="shared" si="30"/>
        <v>5030.719696969697</v>
      </c>
      <c r="I256">
        <f t="shared" si="30"/>
        <v>0</v>
      </c>
      <c r="J256">
        <f t="shared" si="30"/>
        <v>0</v>
      </c>
      <c r="K256">
        <f t="shared" si="30"/>
        <v>0</v>
      </c>
      <c r="L256">
        <f t="shared" si="30"/>
        <v>0</v>
      </c>
      <c r="M256">
        <f t="shared" si="30"/>
        <v>0</v>
      </c>
      <c r="N256">
        <f t="shared" si="30"/>
        <v>0</v>
      </c>
      <c r="O256">
        <f t="shared" si="30"/>
        <v>0</v>
      </c>
    </row>
    <row r="257" spans="2:15">
      <c r="B257">
        <f>1+B256</f>
        <v>133</v>
      </c>
      <c r="C257">
        <f t="shared" si="30"/>
        <v>13454.263157894737</v>
      </c>
      <c r="D257">
        <f t="shared" si="30"/>
        <v>7608.0300751879695</v>
      </c>
      <c r="E257">
        <f t="shared" si="30"/>
        <v>5809.5187969924809</v>
      </c>
      <c r="F257">
        <f t="shared" si="30"/>
        <v>2910.7067669172934</v>
      </c>
      <c r="G257">
        <f t="shared" si="30"/>
        <v>0</v>
      </c>
      <c r="H257">
        <f t="shared" si="30"/>
        <v>4992.894736842105</v>
      </c>
      <c r="I257">
        <f t="shared" si="30"/>
        <v>0</v>
      </c>
      <c r="J257">
        <f t="shared" si="30"/>
        <v>0</v>
      </c>
      <c r="K257">
        <f t="shared" si="30"/>
        <v>0</v>
      </c>
      <c r="L257">
        <f t="shared" si="30"/>
        <v>0</v>
      </c>
      <c r="M257">
        <f t="shared" si="30"/>
        <v>0</v>
      </c>
      <c r="N257">
        <f t="shared" si="30"/>
        <v>0</v>
      </c>
      <c r="O257">
        <f t="shared" si="30"/>
        <v>0</v>
      </c>
    </row>
    <row r="258" spans="2:15">
      <c r="B258">
        <f t="shared" ref="B258:B281" si="31">1+B257</f>
        <v>134</v>
      </c>
      <c r="C258">
        <f t="shared" si="30"/>
        <v>13353.858208955224</v>
      </c>
      <c r="D258">
        <f t="shared" si="30"/>
        <v>7551.253731343284</v>
      </c>
      <c r="E258">
        <f t="shared" si="30"/>
        <v>5766.1641791044776</v>
      </c>
      <c r="F258">
        <f t="shared" si="30"/>
        <v>2888.9850746268658</v>
      </c>
      <c r="G258">
        <f t="shared" si="30"/>
        <v>0</v>
      </c>
      <c r="H258">
        <f t="shared" si="30"/>
        <v>4955.6343283582091</v>
      </c>
      <c r="I258">
        <f t="shared" si="30"/>
        <v>0</v>
      </c>
      <c r="J258">
        <f t="shared" si="30"/>
        <v>0</v>
      </c>
      <c r="K258">
        <f t="shared" si="30"/>
        <v>0</v>
      </c>
      <c r="L258">
        <f t="shared" si="30"/>
        <v>0</v>
      </c>
      <c r="M258">
        <f t="shared" si="30"/>
        <v>0</v>
      </c>
      <c r="N258">
        <f t="shared" si="30"/>
        <v>0</v>
      </c>
      <c r="O258">
        <f t="shared" si="30"/>
        <v>0</v>
      </c>
    </row>
    <row r="259" spans="2:15">
      <c r="B259">
        <f t="shared" si="31"/>
        <v>135</v>
      </c>
      <c r="C259">
        <f t="shared" si="30"/>
        <v>13254.940740740742</v>
      </c>
      <c r="D259">
        <f t="shared" si="30"/>
        <v>7495.3185185185184</v>
      </c>
      <c r="E259">
        <f t="shared" si="30"/>
        <v>5723.4518518518516</v>
      </c>
      <c r="F259">
        <f t="shared" si="30"/>
        <v>2867.5851851851853</v>
      </c>
      <c r="G259">
        <f t="shared" si="30"/>
        <v>0</v>
      </c>
      <c r="H259">
        <f t="shared" si="30"/>
        <v>4918.9259259259261</v>
      </c>
      <c r="I259">
        <f t="shared" si="30"/>
        <v>0</v>
      </c>
      <c r="J259">
        <f t="shared" si="30"/>
        <v>0</v>
      </c>
      <c r="K259">
        <f t="shared" si="30"/>
        <v>0</v>
      </c>
      <c r="L259">
        <f t="shared" si="30"/>
        <v>0</v>
      </c>
      <c r="M259">
        <f t="shared" si="30"/>
        <v>0</v>
      </c>
      <c r="N259">
        <f t="shared" si="30"/>
        <v>0</v>
      </c>
      <c r="O259">
        <f t="shared" si="30"/>
        <v>0</v>
      </c>
    </row>
    <row r="260" spans="2:15">
      <c r="B260">
        <f t="shared" si="31"/>
        <v>136</v>
      </c>
      <c r="C260">
        <f t="shared" si="30"/>
        <v>13157.47794117647</v>
      </c>
      <c r="D260">
        <f t="shared" si="30"/>
        <v>7440.2058823529414</v>
      </c>
      <c r="E260">
        <f t="shared" si="30"/>
        <v>5681.3676470588234</v>
      </c>
      <c r="F260">
        <f t="shared" si="30"/>
        <v>2846.5</v>
      </c>
      <c r="G260">
        <f t="shared" si="30"/>
        <v>0</v>
      </c>
      <c r="H260">
        <f t="shared" si="30"/>
        <v>4882.7573529411766</v>
      </c>
      <c r="I260">
        <f t="shared" si="30"/>
        <v>0</v>
      </c>
      <c r="J260">
        <f t="shared" si="30"/>
        <v>0</v>
      </c>
      <c r="K260">
        <f t="shared" si="30"/>
        <v>0</v>
      </c>
      <c r="L260">
        <f t="shared" si="30"/>
        <v>0</v>
      </c>
      <c r="M260">
        <f t="shared" si="30"/>
        <v>0</v>
      </c>
      <c r="N260">
        <f t="shared" si="30"/>
        <v>0</v>
      </c>
      <c r="O260">
        <f t="shared" si="30"/>
        <v>0</v>
      </c>
    </row>
    <row r="261" spans="2:15">
      <c r="B261">
        <f t="shared" si="31"/>
        <v>137</v>
      </c>
      <c r="C261">
        <f t="shared" si="30"/>
        <v>13061.43795620438</v>
      </c>
      <c r="D261">
        <f t="shared" si="30"/>
        <v>7385.8978102189785</v>
      </c>
      <c r="E261">
        <f t="shared" si="30"/>
        <v>5639.8978102189785</v>
      </c>
      <c r="F261">
        <f t="shared" si="30"/>
        <v>2825.7226277372265</v>
      </c>
      <c r="G261">
        <f t="shared" si="30"/>
        <v>0</v>
      </c>
      <c r="H261">
        <f t="shared" si="30"/>
        <v>4847.1167883211683</v>
      </c>
      <c r="I261">
        <f t="shared" si="30"/>
        <v>0</v>
      </c>
      <c r="J261">
        <f t="shared" si="30"/>
        <v>0</v>
      </c>
      <c r="K261">
        <f t="shared" si="30"/>
        <v>0</v>
      </c>
      <c r="L261">
        <f t="shared" si="30"/>
        <v>0</v>
      </c>
      <c r="M261">
        <f t="shared" si="30"/>
        <v>0</v>
      </c>
      <c r="N261">
        <f t="shared" si="30"/>
        <v>0</v>
      </c>
      <c r="O261">
        <f t="shared" si="30"/>
        <v>0</v>
      </c>
    </row>
    <row r="262" spans="2:15">
      <c r="B262">
        <f t="shared" si="31"/>
        <v>138</v>
      </c>
      <c r="C262">
        <f t="shared" si="30"/>
        <v>12966.789855072464</v>
      </c>
      <c r="D262">
        <f t="shared" si="30"/>
        <v>7332.376811594203</v>
      </c>
      <c r="E262">
        <f t="shared" si="30"/>
        <v>5599.028985507246</v>
      </c>
      <c r="F262">
        <f t="shared" si="30"/>
        <v>2805.246376811594</v>
      </c>
      <c r="G262">
        <f t="shared" si="30"/>
        <v>0</v>
      </c>
      <c r="H262">
        <f t="shared" si="30"/>
        <v>4811.992753623188</v>
      </c>
      <c r="I262">
        <f t="shared" si="30"/>
        <v>0</v>
      </c>
      <c r="J262">
        <f t="shared" si="30"/>
        <v>0</v>
      </c>
      <c r="K262">
        <f t="shared" si="30"/>
        <v>0</v>
      </c>
      <c r="L262">
        <f t="shared" si="30"/>
        <v>0</v>
      </c>
      <c r="M262">
        <f t="shared" si="30"/>
        <v>0</v>
      </c>
      <c r="N262">
        <f t="shared" si="30"/>
        <v>0</v>
      </c>
      <c r="O262">
        <f t="shared" si="30"/>
        <v>0</v>
      </c>
    </row>
    <row r="263" spans="2:15">
      <c r="B263">
        <f t="shared" si="31"/>
        <v>139</v>
      </c>
      <c r="C263">
        <f t="shared" si="30"/>
        <v>12873.503597122302</v>
      </c>
      <c r="D263">
        <f t="shared" si="30"/>
        <v>7279.6258992805751</v>
      </c>
      <c r="E263">
        <f t="shared" si="30"/>
        <v>5558.7482014388488</v>
      </c>
      <c r="F263">
        <f t="shared" si="30"/>
        <v>2785.0647482014388</v>
      </c>
      <c r="G263">
        <f t="shared" si="30"/>
        <v>0</v>
      </c>
      <c r="H263">
        <f t="shared" si="30"/>
        <v>4777.3741007194249</v>
      </c>
      <c r="I263">
        <f t="shared" si="30"/>
        <v>0</v>
      </c>
      <c r="J263">
        <f t="shared" si="30"/>
        <v>0</v>
      </c>
      <c r="K263">
        <f t="shared" si="30"/>
        <v>0</v>
      </c>
      <c r="L263">
        <f t="shared" si="30"/>
        <v>0</v>
      </c>
      <c r="M263">
        <f t="shared" si="30"/>
        <v>0</v>
      </c>
      <c r="N263">
        <f t="shared" si="30"/>
        <v>0</v>
      </c>
      <c r="O263">
        <f t="shared" si="30"/>
        <v>0</v>
      </c>
    </row>
    <row r="264" spans="2:15">
      <c r="B264">
        <f t="shared" si="31"/>
        <v>140</v>
      </c>
      <c r="C264">
        <f t="shared" si="30"/>
        <v>12781.55</v>
      </c>
      <c r="D264">
        <f t="shared" si="30"/>
        <v>7227.6285714285714</v>
      </c>
      <c r="E264">
        <f t="shared" si="30"/>
        <v>5519.0428571428574</v>
      </c>
      <c r="F264">
        <f t="shared" si="30"/>
        <v>2765.1714285714284</v>
      </c>
      <c r="G264">
        <f t="shared" si="30"/>
        <v>0</v>
      </c>
      <c r="H264">
        <f t="shared" si="30"/>
        <v>4743.25</v>
      </c>
      <c r="I264">
        <f t="shared" si="30"/>
        <v>0</v>
      </c>
      <c r="J264">
        <f t="shared" si="30"/>
        <v>0</v>
      </c>
      <c r="K264">
        <f t="shared" si="30"/>
        <v>0</v>
      </c>
      <c r="L264">
        <f t="shared" si="30"/>
        <v>0</v>
      </c>
      <c r="M264">
        <f t="shared" si="30"/>
        <v>0</v>
      </c>
      <c r="N264">
        <f t="shared" si="30"/>
        <v>0</v>
      </c>
      <c r="O264">
        <f t="shared" si="30"/>
        <v>0</v>
      </c>
    </row>
    <row r="265" spans="2:15">
      <c r="B265">
        <f t="shared" si="31"/>
        <v>141</v>
      </c>
      <c r="C265">
        <f t="shared" si="30"/>
        <v>12690.900709219859</v>
      </c>
      <c r="D265">
        <f t="shared" si="30"/>
        <v>7176.3687943262412</v>
      </c>
      <c r="E265">
        <f t="shared" si="30"/>
        <v>5479.9007092198581</v>
      </c>
      <c r="F265">
        <f t="shared" si="30"/>
        <v>2745.5602836879434</v>
      </c>
      <c r="G265">
        <f t="shared" si="30"/>
        <v>0</v>
      </c>
      <c r="H265">
        <f t="shared" si="30"/>
        <v>4709.6099290780139</v>
      </c>
      <c r="I265">
        <f t="shared" si="30"/>
        <v>0</v>
      </c>
      <c r="J265">
        <f t="shared" si="30"/>
        <v>0</v>
      </c>
      <c r="K265">
        <f t="shared" si="30"/>
        <v>0</v>
      </c>
      <c r="L265">
        <f t="shared" si="30"/>
        <v>0</v>
      </c>
      <c r="M265">
        <f t="shared" si="30"/>
        <v>0</v>
      </c>
      <c r="N265">
        <f t="shared" si="30"/>
        <v>0</v>
      </c>
      <c r="O265">
        <f t="shared" si="30"/>
        <v>0</v>
      </c>
    </row>
    <row r="266" spans="2:15">
      <c r="B266">
        <f t="shared" si="31"/>
        <v>142</v>
      </c>
      <c r="C266">
        <f t="shared" si="30"/>
        <v>12601.528169014084</v>
      </c>
      <c r="D266">
        <f t="shared" si="30"/>
        <v>7125.8309859154933</v>
      </c>
      <c r="E266">
        <f t="shared" si="30"/>
        <v>5441.3098591549297</v>
      </c>
      <c r="F266">
        <f t="shared" si="30"/>
        <v>2726.2253521126759</v>
      </c>
      <c r="G266">
        <f t="shared" si="30"/>
        <v>0</v>
      </c>
      <c r="H266">
        <f t="shared" si="30"/>
        <v>4676.4436619718308</v>
      </c>
      <c r="I266">
        <f t="shared" si="30"/>
        <v>0</v>
      </c>
      <c r="J266">
        <f t="shared" si="30"/>
        <v>0</v>
      </c>
      <c r="K266">
        <f t="shared" si="30"/>
        <v>0</v>
      </c>
      <c r="L266">
        <f t="shared" si="30"/>
        <v>0</v>
      </c>
      <c r="M266">
        <f t="shared" si="30"/>
        <v>0</v>
      </c>
      <c r="N266">
        <f t="shared" si="30"/>
        <v>0</v>
      </c>
      <c r="O266">
        <f t="shared" si="30"/>
        <v>0</v>
      </c>
    </row>
    <row r="267" spans="2:15">
      <c r="B267">
        <f t="shared" si="31"/>
        <v>143</v>
      </c>
      <c r="C267">
        <f t="shared" si="30"/>
        <v>12513.405594405594</v>
      </c>
      <c r="D267">
        <f t="shared" si="30"/>
        <v>7076</v>
      </c>
      <c r="E267">
        <f t="shared" si="30"/>
        <v>5403.2587412587409</v>
      </c>
      <c r="F267">
        <f t="shared" si="30"/>
        <v>2707.1608391608393</v>
      </c>
      <c r="G267">
        <f t="shared" si="30"/>
        <v>0</v>
      </c>
      <c r="H267">
        <f t="shared" si="30"/>
        <v>4643.7412587412591</v>
      </c>
      <c r="I267">
        <f t="shared" si="30"/>
        <v>0</v>
      </c>
      <c r="J267">
        <f t="shared" si="30"/>
        <v>0</v>
      </c>
      <c r="K267">
        <f t="shared" si="30"/>
        <v>0</v>
      </c>
      <c r="L267">
        <f t="shared" si="30"/>
        <v>0</v>
      </c>
      <c r="M267">
        <f t="shared" si="30"/>
        <v>0</v>
      </c>
      <c r="N267">
        <f t="shared" si="30"/>
        <v>0</v>
      </c>
      <c r="O267">
        <f t="shared" si="30"/>
        <v>0</v>
      </c>
    </row>
    <row r="268" spans="2:15">
      <c r="B268">
        <f t="shared" si="31"/>
        <v>144</v>
      </c>
      <c r="C268">
        <f t="shared" si="30"/>
        <v>12426.506944444445</v>
      </c>
      <c r="D268">
        <f t="shared" si="30"/>
        <v>7026.8611111111113</v>
      </c>
      <c r="E268">
        <f t="shared" si="30"/>
        <v>5365.7361111111113</v>
      </c>
      <c r="F268">
        <f t="shared" si="30"/>
        <v>2688.3611111111113</v>
      </c>
      <c r="G268">
        <f t="shared" si="30"/>
        <v>0</v>
      </c>
      <c r="H268">
        <f t="shared" si="30"/>
        <v>4611.4930555555557</v>
      </c>
      <c r="I268">
        <f t="shared" si="30"/>
        <v>0</v>
      </c>
      <c r="J268">
        <f t="shared" si="30"/>
        <v>0</v>
      </c>
      <c r="K268">
        <f t="shared" si="30"/>
        <v>0</v>
      </c>
      <c r="L268">
        <f t="shared" si="30"/>
        <v>0</v>
      </c>
      <c r="M268">
        <f t="shared" si="30"/>
        <v>0</v>
      </c>
      <c r="N268">
        <f t="shared" si="30"/>
        <v>0</v>
      </c>
      <c r="O268">
        <f t="shared" si="30"/>
        <v>0</v>
      </c>
    </row>
    <row r="269" spans="2:15">
      <c r="B269">
        <f t="shared" si="31"/>
        <v>145</v>
      </c>
      <c r="C269">
        <f t="shared" ref="C269:O284" si="32">C$125/$B269</f>
        <v>12340.806896551725</v>
      </c>
      <c r="D269">
        <f t="shared" si="32"/>
        <v>6978.4</v>
      </c>
      <c r="E269">
        <f t="shared" si="32"/>
        <v>5328.7310344827583</v>
      </c>
      <c r="F269">
        <f t="shared" si="32"/>
        <v>2669.8206896551724</v>
      </c>
      <c r="G269">
        <f t="shared" si="32"/>
        <v>0</v>
      </c>
      <c r="H269">
        <f t="shared" si="32"/>
        <v>4579.6896551724139</v>
      </c>
      <c r="I269">
        <f t="shared" si="32"/>
        <v>0</v>
      </c>
      <c r="J269">
        <f t="shared" si="32"/>
        <v>0</v>
      </c>
      <c r="K269">
        <f t="shared" si="32"/>
        <v>0</v>
      </c>
      <c r="L269">
        <f t="shared" si="32"/>
        <v>0</v>
      </c>
      <c r="M269">
        <f t="shared" si="32"/>
        <v>0</v>
      </c>
      <c r="N269">
        <f t="shared" si="32"/>
        <v>0</v>
      </c>
      <c r="O269">
        <f t="shared" si="32"/>
        <v>0</v>
      </c>
    </row>
    <row r="270" spans="2:15">
      <c r="B270">
        <f t="shared" si="31"/>
        <v>146</v>
      </c>
      <c r="C270">
        <f t="shared" si="32"/>
        <v>12256.280821917808</v>
      </c>
      <c r="D270">
        <f t="shared" si="32"/>
        <v>6930.6027397260277</v>
      </c>
      <c r="E270">
        <f t="shared" si="32"/>
        <v>5292.232876712329</v>
      </c>
      <c r="F270">
        <f t="shared" si="32"/>
        <v>2651.5342465753424</v>
      </c>
      <c r="G270">
        <f t="shared" si="32"/>
        <v>0</v>
      </c>
      <c r="H270">
        <f t="shared" si="32"/>
        <v>4548.321917808219</v>
      </c>
      <c r="I270">
        <f t="shared" si="32"/>
        <v>0</v>
      </c>
      <c r="J270">
        <f t="shared" si="32"/>
        <v>0</v>
      </c>
      <c r="K270">
        <f t="shared" si="32"/>
        <v>0</v>
      </c>
      <c r="L270">
        <f t="shared" si="32"/>
        <v>0</v>
      </c>
      <c r="M270">
        <f t="shared" si="32"/>
        <v>0</v>
      </c>
      <c r="N270">
        <f t="shared" si="32"/>
        <v>0</v>
      </c>
      <c r="O270">
        <f t="shared" si="32"/>
        <v>0</v>
      </c>
    </row>
    <row r="271" spans="2:15">
      <c r="B271">
        <f t="shared" si="31"/>
        <v>147</v>
      </c>
      <c r="C271">
        <f t="shared" si="32"/>
        <v>12172.904761904761</v>
      </c>
      <c r="D271">
        <f t="shared" si="32"/>
        <v>6883.4557823129253</v>
      </c>
      <c r="E271">
        <f t="shared" si="32"/>
        <v>5256.2312925170072</v>
      </c>
      <c r="F271">
        <f t="shared" si="32"/>
        <v>2633.4965986394559</v>
      </c>
      <c r="G271">
        <f t="shared" si="32"/>
        <v>0</v>
      </c>
      <c r="H271">
        <f t="shared" si="32"/>
        <v>4517.3809523809523</v>
      </c>
      <c r="I271">
        <f t="shared" si="32"/>
        <v>0</v>
      </c>
      <c r="J271">
        <f t="shared" si="32"/>
        <v>0</v>
      </c>
      <c r="K271">
        <f t="shared" si="32"/>
        <v>0</v>
      </c>
      <c r="L271">
        <f t="shared" si="32"/>
        <v>0</v>
      </c>
      <c r="M271">
        <f t="shared" si="32"/>
        <v>0</v>
      </c>
      <c r="N271">
        <f t="shared" si="32"/>
        <v>0</v>
      </c>
      <c r="O271">
        <f t="shared" si="32"/>
        <v>0</v>
      </c>
    </row>
    <row r="272" spans="2:15">
      <c r="B272">
        <f t="shared" si="31"/>
        <v>148</v>
      </c>
      <c r="C272">
        <f t="shared" si="32"/>
        <v>12090.655405405405</v>
      </c>
      <c r="D272">
        <f t="shared" si="32"/>
        <v>6836.9459459459458</v>
      </c>
      <c r="E272">
        <f t="shared" si="32"/>
        <v>5220.7162162162158</v>
      </c>
      <c r="F272">
        <f t="shared" si="32"/>
        <v>2615.7027027027025</v>
      </c>
      <c r="G272">
        <f t="shared" si="32"/>
        <v>0</v>
      </c>
      <c r="H272">
        <f t="shared" si="32"/>
        <v>4486.8581081081084</v>
      </c>
      <c r="I272">
        <f t="shared" si="32"/>
        <v>0</v>
      </c>
      <c r="J272">
        <f t="shared" si="32"/>
        <v>0</v>
      </c>
      <c r="K272">
        <f t="shared" si="32"/>
        <v>0</v>
      </c>
      <c r="L272">
        <f t="shared" si="32"/>
        <v>0</v>
      </c>
      <c r="M272">
        <f t="shared" si="32"/>
        <v>0</v>
      </c>
      <c r="N272">
        <f t="shared" si="32"/>
        <v>0</v>
      </c>
      <c r="O272">
        <f t="shared" si="32"/>
        <v>0</v>
      </c>
    </row>
    <row r="273" spans="2:15">
      <c r="B273">
        <f t="shared" si="31"/>
        <v>149</v>
      </c>
      <c r="C273">
        <f t="shared" si="32"/>
        <v>12009.510067114094</v>
      </c>
      <c r="D273">
        <f t="shared" si="32"/>
        <v>6791.060402684564</v>
      </c>
      <c r="E273">
        <f t="shared" si="32"/>
        <v>5185.6778523489929</v>
      </c>
      <c r="F273">
        <f t="shared" si="32"/>
        <v>2598.1476510067114</v>
      </c>
      <c r="G273">
        <f t="shared" si="32"/>
        <v>0</v>
      </c>
      <c r="H273">
        <f t="shared" si="32"/>
        <v>4456.7449664429532</v>
      </c>
      <c r="I273">
        <f t="shared" si="32"/>
        <v>0</v>
      </c>
      <c r="J273">
        <f t="shared" si="32"/>
        <v>0</v>
      </c>
      <c r="K273">
        <f t="shared" si="32"/>
        <v>0</v>
      </c>
      <c r="L273">
        <f t="shared" si="32"/>
        <v>0</v>
      </c>
      <c r="M273">
        <f t="shared" si="32"/>
        <v>0</v>
      </c>
      <c r="N273">
        <f t="shared" si="32"/>
        <v>0</v>
      </c>
      <c r="O273">
        <f t="shared" si="32"/>
        <v>0</v>
      </c>
    </row>
    <row r="274" spans="2:15">
      <c r="B274">
        <f t="shared" si="31"/>
        <v>150</v>
      </c>
      <c r="C274">
        <f t="shared" si="32"/>
        <v>11929.446666666667</v>
      </c>
      <c r="D274">
        <f t="shared" si="32"/>
        <v>6745.7866666666669</v>
      </c>
      <c r="E274">
        <f t="shared" si="32"/>
        <v>5151.1066666666666</v>
      </c>
      <c r="F274">
        <f t="shared" si="32"/>
        <v>2580.8266666666668</v>
      </c>
      <c r="G274">
        <f t="shared" si="32"/>
        <v>0</v>
      </c>
      <c r="H274">
        <f t="shared" si="32"/>
        <v>4427.0333333333338</v>
      </c>
      <c r="I274">
        <f t="shared" si="32"/>
        <v>0</v>
      </c>
      <c r="J274">
        <f t="shared" si="32"/>
        <v>0</v>
      </c>
      <c r="K274">
        <f t="shared" si="32"/>
        <v>0</v>
      </c>
      <c r="L274">
        <f t="shared" si="32"/>
        <v>0</v>
      </c>
      <c r="M274">
        <f t="shared" si="32"/>
        <v>0</v>
      </c>
      <c r="N274">
        <f t="shared" si="32"/>
        <v>0</v>
      </c>
      <c r="O274">
        <f t="shared" si="32"/>
        <v>0</v>
      </c>
    </row>
    <row r="275" spans="2:15">
      <c r="B275">
        <f t="shared" si="31"/>
        <v>151</v>
      </c>
      <c r="C275">
        <f t="shared" si="32"/>
        <v>11850.443708609271</v>
      </c>
      <c r="D275">
        <f t="shared" si="32"/>
        <v>6701.1125827814567</v>
      </c>
      <c r="E275">
        <f t="shared" si="32"/>
        <v>5116.9933774834435</v>
      </c>
      <c r="F275">
        <f t="shared" si="32"/>
        <v>2563.7350993377481</v>
      </c>
      <c r="G275">
        <f t="shared" si="32"/>
        <v>0</v>
      </c>
      <c r="H275">
        <f t="shared" si="32"/>
        <v>4397.7152317880791</v>
      </c>
      <c r="I275">
        <f t="shared" si="32"/>
        <v>0</v>
      </c>
      <c r="J275">
        <f t="shared" si="32"/>
        <v>0</v>
      </c>
      <c r="K275">
        <f t="shared" si="32"/>
        <v>0</v>
      </c>
      <c r="L275">
        <f t="shared" si="32"/>
        <v>0</v>
      </c>
      <c r="M275">
        <f t="shared" si="32"/>
        <v>0</v>
      </c>
      <c r="N275">
        <f t="shared" si="32"/>
        <v>0</v>
      </c>
      <c r="O275">
        <f t="shared" si="32"/>
        <v>0</v>
      </c>
    </row>
    <row r="276" spans="2:15">
      <c r="B276">
        <f t="shared" si="31"/>
        <v>152</v>
      </c>
      <c r="C276">
        <f t="shared" si="32"/>
        <v>11772.480263157895</v>
      </c>
      <c r="D276">
        <f t="shared" si="32"/>
        <v>6657.0263157894733</v>
      </c>
      <c r="E276">
        <f t="shared" si="32"/>
        <v>5083.3289473684208</v>
      </c>
      <c r="F276">
        <f t="shared" si="32"/>
        <v>2546.8684210526317</v>
      </c>
      <c r="G276">
        <f t="shared" si="32"/>
        <v>0</v>
      </c>
      <c r="H276">
        <f t="shared" si="32"/>
        <v>4368.7828947368425</v>
      </c>
      <c r="I276">
        <f t="shared" si="32"/>
        <v>0</v>
      </c>
      <c r="J276">
        <f t="shared" si="32"/>
        <v>0</v>
      </c>
      <c r="K276">
        <f t="shared" si="32"/>
        <v>0</v>
      </c>
      <c r="L276">
        <f t="shared" si="32"/>
        <v>0</v>
      </c>
      <c r="M276">
        <f t="shared" si="32"/>
        <v>0</v>
      </c>
      <c r="N276">
        <f t="shared" si="32"/>
        <v>0</v>
      </c>
      <c r="O276">
        <f t="shared" si="32"/>
        <v>0</v>
      </c>
    </row>
    <row r="277" spans="2:15">
      <c r="B277">
        <f t="shared" si="31"/>
        <v>153</v>
      </c>
      <c r="C277">
        <f t="shared" si="32"/>
        <v>11695.535947712418</v>
      </c>
      <c r="D277">
        <f t="shared" si="32"/>
        <v>6613.5163398692812</v>
      </c>
      <c r="E277">
        <f t="shared" si="32"/>
        <v>5050.1045751633983</v>
      </c>
      <c r="F277">
        <f t="shared" si="32"/>
        <v>2530.2222222222222</v>
      </c>
      <c r="G277">
        <f t="shared" si="32"/>
        <v>0</v>
      </c>
      <c r="H277">
        <f t="shared" si="32"/>
        <v>4340.2287581699347</v>
      </c>
      <c r="I277">
        <f t="shared" si="32"/>
        <v>0</v>
      </c>
      <c r="J277">
        <f t="shared" si="32"/>
        <v>0</v>
      </c>
      <c r="K277">
        <f t="shared" si="32"/>
        <v>0</v>
      </c>
      <c r="L277">
        <f t="shared" si="32"/>
        <v>0</v>
      </c>
      <c r="M277">
        <f t="shared" si="32"/>
        <v>0</v>
      </c>
      <c r="N277">
        <f t="shared" si="32"/>
        <v>0</v>
      </c>
      <c r="O277">
        <f t="shared" si="32"/>
        <v>0</v>
      </c>
    </row>
    <row r="278" spans="2:15">
      <c r="B278">
        <f t="shared" si="31"/>
        <v>154</v>
      </c>
      <c r="C278">
        <f t="shared" si="32"/>
        <v>11619.59090909091</v>
      </c>
      <c r="D278">
        <f t="shared" si="32"/>
        <v>6570.5714285714284</v>
      </c>
      <c r="E278">
        <f t="shared" si="32"/>
        <v>5017.3116883116882</v>
      </c>
      <c r="F278">
        <f t="shared" si="32"/>
        <v>2513.7922077922076</v>
      </c>
      <c r="G278">
        <f t="shared" si="32"/>
        <v>0</v>
      </c>
      <c r="H278">
        <f t="shared" si="32"/>
        <v>4312.045454545455</v>
      </c>
      <c r="I278">
        <f t="shared" si="32"/>
        <v>0</v>
      </c>
      <c r="J278">
        <f t="shared" si="32"/>
        <v>0</v>
      </c>
      <c r="K278">
        <f t="shared" si="32"/>
        <v>0</v>
      </c>
      <c r="L278">
        <f t="shared" si="32"/>
        <v>0</v>
      </c>
      <c r="M278">
        <f t="shared" si="32"/>
        <v>0</v>
      </c>
      <c r="N278">
        <f t="shared" si="32"/>
        <v>0</v>
      </c>
      <c r="O278">
        <f t="shared" si="32"/>
        <v>0</v>
      </c>
    </row>
    <row r="279" spans="2:15">
      <c r="B279">
        <f t="shared" si="31"/>
        <v>155</v>
      </c>
      <c r="C279">
        <f t="shared" si="32"/>
        <v>11544.625806451613</v>
      </c>
      <c r="D279">
        <f t="shared" si="32"/>
        <v>6528.1806451612902</v>
      </c>
      <c r="E279">
        <f t="shared" si="32"/>
        <v>4984.941935483871</v>
      </c>
      <c r="F279">
        <f t="shared" si="32"/>
        <v>2497.574193548387</v>
      </c>
      <c r="G279">
        <f t="shared" si="32"/>
        <v>0</v>
      </c>
      <c r="H279">
        <f t="shared" si="32"/>
        <v>4284.2258064516127</v>
      </c>
      <c r="I279">
        <f t="shared" si="32"/>
        <v>0</v>
      </c>
      <c r="J279">
        <f t="shared" si="32"/>
        <v>0</v>
      </c>
      <c r="K279">
        <f t="shared" si="32"/>
        <v>0</v>
      </c>
      <c r="L279">
        <f t="shared" si="32"/>
        <v>0</v>
      </c>
      <c r="M279">
        <f t="shared" si="32"/>
        <v>0</v>
      </c>
      <c r="N279">
        <f t="shared" si="32"/>
        <v>0</v>
      </c>
      <c r="O279">
        <f t="shared" si="32"/>
        <v>0</v>
      </c>
    </row>
    <row r="280" spans="2:15">
      <c r="B280">
        <f t="shared" si="31"/>
        <v>156</v>
      </c>
      <c r="C280">
        <f t="shared" si="32"/>
        <v>11470.621794871795</v>
      </c>
      <c r="D280">
        <f t="shared" si="32"/>
        <v>6486.333333333333</v>
      </c>
      <c r="E280">
        <f t="shared" si="32"/>
        <v>4952.9871794871797</v>
      </c>
      <c r="F280">
        <f t="shared" si="32"/>
        <v>2481.5641025641025</v>
      </c>
      <c r="G280">
        <f t="shared" si="32"/>
        <v>0</v>
      </c>
      <c r="H280">
        <f t="shared" si="32"/>
        <v>4256.7628205128203</v>
      </c>
      <c r="I280">
        <f t="shared" si="32"/>
        <v>0</v>
      </c>
      <c r="J280">
        <f t="shared" si="32"/>
        <v>0</v>
      </c>
      <c r="K280">
        <f t="shared" si="32"/>
        <v>0</v>
      </c>
      <c r="L280">
        <f t="shared" si="32"/>
        <v>0</v>
      </c>
      <c r="M280">
        <f t="shared" si="32"/>
        <v>0</v>
      </c>
      <c r="N280">
        <f t="shared" si="32"/>
        <v>0</v>
      </c>
      <c r="O280">
        <f t="shared" si="32"/>
        <v>0</v>
      </c>
    </row>
    <row r="281" spans="2:15">
      <c r="B281">
        <f t="shared" si="31"/>
        <v>157</v>
      </c>
      <c r="C281">
        <f t="shared" si="32"/>
        <v>11397.56050955414</v>
      </c>
      <c r="D281">
        <f t="shared" si="32"/>
        <v>6445.0191082802548</v>
      </c>
      <c r="E281">
        <f t="shared" si="32"/>
        <v>4921.4394904458595</v>
      </c>
      <c r="F281">
        <f t="shared" si="32"/>
        <v>2465.7579617834394</v>
      </c>
      <c r="G281">
        <f t="shared" si="32"/>
        <v>0</v>
      </c>
      <c r="H281">
        <f t="shared" si="32"/>
        <v>4229.6496815286628</v>
      </c>
      <c r="I281">
        <f t="shared" si="32"/>
        <v>0</v>
      </c>
      <c r="J281">
        <f t="shared" si="32"/>
        <v>0</v>
      </c>
      <c r="K281">
        <f t="shared" si="32"/>
        <v>0</v>
      </c>
      <c r="L281">
        <f t="shared" si="32"/>
        <v>0</v>
      </c>
      <c r="M281">
        <f t="shared" si="32"/>
        <v>0</v>
      </c>
      <c r="N281">
        <f t="shared" si="32"/>
        <v>0</v>
      </c>
      <c r="O281">
        <f t="shared" si="32"/>
        <v>0</v>
      </c>
    </row>
    <row r="282" spans="2:15">
      <c r="B282">
        <f>1+B281</f>
        <v>158</v>
      </c>
      <c r="C282">
        <f t="shared" si="32"/>
        <v>11325.424050632912</v>
      </c>
      <c r="D282">
        <f t="shared" si="32"/>
        <v>6404.2278481012654</v>
      </c>
      <c r="E282">
        <f t="shared" si="32"/>
        <v>4890.2911392405067</v>
      </c>
      <c r="F282">
        <f t="shared" si="32"/>
        <v>2450.1518987341774</v>
      </c>
      <c r="G282">
        <f t="shared" si="32"/>
        <v>0</v>
      </c>
      <c r="H282">
        <f t="shared" si="32"/>
        <v>4202.8797468354433</v>
      </c>
      <c r="I282">
        <f t="shared" si="32"/>
        <v>0</v>
      </c>
      <c r="J282">
        <f t="shared" si="32"/>
        <v>0</v>
      </c>
      <c r="K282">
        <f t="shared" si="32"/>
        <v>0</v>
      </c>
      <c r="L282">
        <f t="shared" si="32"/>
        <v>0</v>
      </c>
      <c r="M282">
        <f t="shared" si="32"/>
        <v>0</v>
      </c>
      <c r="N282">
        <f t="shared" si="32"/>
        <v>0</v>
      </c>
      <c r="O282">
        <f t="shared" si="32"/>
        <v>0</v>
      </c>
    </row>
    <row r="283" spans="2:15">
      <c r="B283">
        <f t="shared" ref="B283:B307" si="33">1+B282</f>
        <v>159</v>
      </c>
      <c r="C283">
        <f t="shared" si="32"/>
        <v>11254.194968553458</v>
      </c>
      <c r="D283">
        <f t="shared" si="32"/>
        <v>6363.9496855345915</v>
      </c>
      <c r="E283">
        <f t="shared" si="32"/>
        <v>4859.5345911949689</v>
      </c>
      <c r="F283">
        <f t="shared" si="32"/>
        <v>2434.7421383647797</v>
      </c>
      <c r="G283">
        <f t="shared" si="32"/>
        <v>0</v>
      </c>
      <c r="H283">
        <f t="shared" si="32"/>
        <v>4176.4465408805036</v>
      </c>
      <c r="I283">
        <f t="shared" si="32"/>
        <v>0</v>
      </c>
      <c r="J283">
        <f t="shared" si="32"/>
        <v>0</v>
      </c>
      <c r="K283">
        <f t="shared" si="32"/>
        <v>0</v>
      </c>
      <c r="L283">
        <f t="shared" si="32"/>
        <v>0</v>
      </c>
      <c r="M283">
        <f t="shared" si="32"/>
        <v>0</v>
      </c>
      <c r="N283">
        <f t="shared" si="32"/>
        <v>0</v>
      </c>
      <c r="O283">
        <f t="shared" si="32"/>
        <v>0</v>
      </c>
    </row>
    <row r="284" spans="2:15">
      <c r="B284">
        <f t="shared" si="33"/>
        <v>160</v>
      </c>
      <c r="C284">
        <f t="shared" si="32"/>
        <v>11183.856250000001</v>
      </c>
      <c r="D284">
        <f t="shared" si="32"/>
        <v>6324.1750000000002</v>
      </c>
      <c r="E284">
        <f t="shared" si="32"/>
        <v>4829.1625000000004</v>
      </c>
      <c r="F284">
        <f t="shared" si="32"/>
        <v>2419.5250000000001</v>
      </c>
      <c r="G284">
        <f t="shared" si="32"/>
        <v>0</v>
      </c>
      <c r="H284">
        <f t="shared" si="32"/>
        <v>4150.34375</v>
      </c>
      <c r="I284">
        <f t="shared" si="32"/>
        <v>0</v>
      </c>
      <c r="J284">
        <f t="shared" si="32"/>
        <v>0</v>
      </c>
      <c r="K284">
        <f t="shared" si="32"/>
        <v>0</v>
      </c>
      <c r="L284">
        <f t="shared" si="32"/>
        <v>0</v>
      </c>
      <c r="M284">
        <f t="shared" si="32"/>
        <v>0</v>
      </c>
      <c r="N284">
        <f t="shared" si="32"/>
        <v>0</v>
      </c>
      <c r="O284">
        <f t="shared" si="32"/>
        <v>0</v>
      </c>
    </row>
    <row r="285" spans="2:15">
      <c r="B285">
        <f t="shared" si="33"/>
        <v>161</v>
      </c>
      <c r="C285">
        <f t="shared" ref="C285:O300" si="34">C$125/$B285</f>
        <v>11114.391304347826</v>
      </c>
      <c r="D285">
        <f t="shared" si="34"/>
        <v>6284.8944099378878</v>
      </c>
      <c r="E285">
        <f t="shared" si="34"/>
        <v>4799.1677018633536</v>
      </c>
      <c r="F285">
        <f t="shared" si="34"/>
        <v>2404.4968944099378</v>
      </c>
      <c r="G285">
        <f t="shared" si="34"/>
        <v>0</v>
      </c>
      <c r="H285">
        <f t="shared" si="34"/>
        <v>4124.565217391304</v>
      </c>
      <c r="I285">
        <f t="shared" si="34"/>
        <v>0</v>
      </c>
      <c r="J285">
        <f t="shared" si="34"/>
        <v>0</v>
      </c>
      <c r="K285">
        <f t="shared" si="34"/>
        <v>0</v>
      </c>
      <c r="L285">
        <f t="shared" si="34"/>
        <v>0</v>
      </c>
      <c r="M285">
        <f t="shared" si="34"/>
        <v>0</v>
      </c>
      <c r="N285">
        <f t="shared" si="34"/>
        <v>0</v>
      </c>
      <c r="O285">
        <f t="shared" si="34"/>
        <v>0</v>
      </c>
    </row>
    <row r="286" spans="2:15">
      <c r="B286">
        <f t="shared" si="33"/>
        <v>162</v>
      </c>
      <c r="C286">
        <f t="shared" si="34"/>
        <v>11045.783950617284</v>
      </c>
      <c r="D286">
        <f t="shared" si="34"/>
        <v>6246.0987654320988</v>
      </c>
      <c r="E286">
        <f t="shared" si="34"/>
        <v>4769.5432098765432</v>
      </c>
      <c r="F286">
        <f t="shared" si="34"/>
        <v>2389.6543209876545</v>
      </c>
      <c r="G286">
        <f t="shared" si="34"/>
        <v>0</v>
      </c>
      <c r="H286">
        <f t="shared" si="34"/>
        <v>4099.1049382716046</v>
      </c>
      <c r="I286">
        <f t="shared" si="34"/>
        <v>0</v>
      </c>
      <c r="J286">
        <f t="shared" si="34"/>
        <v>0</v>
      </c>
      <c r="K286">
        <f t="shared" si="34"/>
        <v>0</v>
      </c>
      <c r="L286">
        <f t="shared" si="34"/>
        <v>0</v>
      </c>
      <c r="M286">
        <f t="shared" si="34"/>
        <v>0</v>
      </c>
      <c r="N286">
        <f t="shared" si="34"/>
        <v>0</v>
      </c>
      <c r="O286">
        <f t="shared" si="34"/>
        <v>0</v>
      </c>
    </row>
    <row r="287" spans="2:15">
      <c r="B287">
        <f t="shared" si="33"/>
        <v>163</v>
      </c>
      <c r="C287">
        <f t="shared" si="34"/>
        <v>10978.018404907976</v>
      </c>
      <c r="D287">
        <f t="shared" si="34"/>
        <v>6207.7791411042945</v>
      </c>
      <c r="E287">
        <f t="shared" si="34"/>
        <v>4740.2822085889575</v>
      </c>
      <c r="F287">
        <f t="shared" si="34"/>
        <v>2374.9938650306749</v>
      </c>
      <c r="G287">
        <f t="shared" si="34"/>
        <v>0</v>
      </c>
      <c r="H287">
        <f t="shared" si="34"/>
        <v>4073.9570552147238</v>
      </c>
      <c r="I287">
        <f t="shared" si="34"/>
        <v>0</v>
      </c>
      <c r="J287">
        <f t="shared" si="34"/>
        <v>0</v>
      </c>
      <c r="K287">
        <f t="shared" si="34"/>
        <v>0</v>
      </c>
      <c r="L287">
        <f t="shared" si="34"/>
        <v>0</v>
      </c>
      <c r="M287">
        <f t="shared" si="34"/>
        <v>0</v>
      </c>
      <c r="N287">
        <f t="shared" si="34"/>
        <v>0</v>
      </c>
      <c r="O287">
        <f t="shared" si="34"/>
        <v>0</v>
      </c>
    </row>
    <row r="288" spans="2:15">
      <c r="B288">
        <f t="shared" si="33"/>
        <v>164</v>
      </c>
      <c r="C288">
        <f t="shared" si="34"/>
        <v>10911.079268292682</v>
      </c>
      <c r="D288">
        <f t="shared" si="34"/>
        <v>6169.9268292682927</v>
      </c>
      <c r="E288">
        <f t="shared" si="34"/>
        <v>4711.3780487804879</v>
      </c>
      <c r="F288">
        <f t="shared" si="34"/>
        <v>2360.5121951219512</v>
      </c>
      <c r="G288">
        <f t="shared" si="34"/>
        <v>0</v>
      </c>
      <c r="H288">
        <f t="shared" si="34"/>
        <v>4049.1158536585367</v>
      </c>
      <c r="I288">
        <f t="shared" si="34"/>
        <v>0</v>
      </c>
      <c r="J288">
        <f t="shared" si="34"/>
        <v>0</v>
      </c>
      <c r="K288">
        <f t="shared" si="34"/>
        <v>0</v>
      </c>
      <c r="L288">
        <f t="shared" si="34"/>
        <v>0</v>
      </c>
      <c r="M288">
        <f t="shared" si="34"/>
        <v>0</v>
      </c>
      <c r="N288">
        <f t="shared" si="34"/>
        <v>0</v>
      </c>
      <c r="O288">
        <f t="shared" si="34"/>
        <v>0</v>
      </c>
    </row>
    <row r="289" spans="2:15">
      <c r="B289">
        <f t="shared" si="33"/>
        <v>165</v>
      </c>
      <c r="C289">
        <f t="shared" si="34"/>
        <v>10844.951515151515</v>
      </c>
      <c r="D289">
        <f t="shared" si="34"/>
        <v>6132.5333333333338</v>
      </c>
      <c r="E289">
        <f t="shared" si="34"/>
        <v>4682.8242424242426</v>
      </c>
      <c r="F289">
        <f t="shared" si="34"/>
        <v>2346.2060606060604</v>
      </c>
      <c r="G289">
        <f t="shared" si="34"/>
        <v>0</v>
      </c>
      <c r="H289">
        <f t="shared" si="34"/>
        <v>4024.5757575757575</v>
      </c>
      <c r="I289">
        <f t="shared" si="34"/>
        <v>0</v>
      </c>
      <c r="J289">
        <f t="shared" si="34"/>
        <v>0</v>
      </c>
      <c r="K289">
        <f t="shared" si="34"/>
        <v>0</v>
      </c>
      <c r="L289">
        <f t="shared" si="34"/>
        <v>0</v>
      </c>
      <c r="M289">
        <f t="shared" si="34"/>
        <v>0</v>
      </c>
      <c r="N289">
        <f t="shared" si="34"/>
        <v>0</v>
      </c>
      <c r="O289">
        <f t="shared" si="34"/>
        <v>0</v>
      </c>
    </row>
    <row r="290" spans="2:15">
      <c r="B290">
        <f t="shared" si="33"/>
        <v>166</v>
      </c>
      <c r="C290">
        <f t="shared" si="34"/>
        <v>10779.62048192771</v>
      </c>
      <c r="D290">
        <f t="shared" si="34"/>
        <v>6095.5903614457829</v>
      </c>
      <c r="E290">
        <f t="shared" si="34"/>
        <v>4654.6144578313251</v>
      </c>
      <c r="F290">
        <f t="shared" si="34"/>
        <v>2332.0722891566265</v>
      </c>
      <c r="G290">
        <f t="shared" si="34"/>
        <v>0</v>
      </c>
      <c r="H290">
        <f t="shared" si="34"/>
        <v>4000.3313253012047</v>
      </c>
      <c r="I290">
        <f t="shared" si="34"/>
        <v>0</v>
      </c>
      <c r="J290">
        <f t="shared" si="34"/>
        <v>0</v>
      </c>
      <c r="K290">
        <f t="shared" si="34"/>
        <v>0</v>
      </c>
      <c r="L290">
        <f t="shared" si="34"/>
        <v>0</v>
      </c>
      <c r="M290">
        <f t="shared" si="34"/>
        <v>0</v>
      </c>
      <c r="N290">
        <f t="shared" si="34"/>
        <v>0</v>
      </c>
      <c r="O290">
        <f t="shared" si="34"/>
        <v>0</v>
      </c>
    </row>
    <row r="291" spans="2:15">
      <c r="B291">
        <f t="shared" si="33"/>
        <v>167</v>
      </c>
      <c r="C291">
        <f t="shared" si="34"/>
        <v>10715.071856287424</v>
      </c>
      <c r="D291">
        <f t="shared" si="34"/>
        <v>6059.0898203592815</v>
      </c>
      <c r="E291">
        <f t="shared" si="34"/>
        <v>4626.7425149700603</v>
      </c>
      <c r="F291">
        <f t="shared" si="34"/>
        <v>2318.1077844311376</v>
      </c>
      <c r="G291">
        <f t="shared" si="34"/>
        <v>0</v>
      </c>
      <c r="H291">
        <f t="shared" si="34"/>
        <v>3976.377245508982</v>
      </c>
      <c r="I291">
        <f t="shared" si="34"/>
        <v>0</v>
      </c>
      <c r="J291">
        <f t="shared" si="34"/>
        <v>0</v>
      </c>
      <c r="K291">
        <f t="shared" si="34"/>
        <v>0</v>
      </c>
      <c r="L291">
        <f t="shared" si="34"/>
        <v>0</v>
      </c>
      <c r="M291">
        <f t="shared" si="34"/>
        <v>0</v>
      </c>
      <c r="N291">
        <f t="shared" si="34"/>
        <v>0</v>
      </c>
      <c r="O291">
        <f t="shared" si="34"/>
        <v>0</v>
      </c>
    </row>
    <row r="292" spans="2:15">
      <c r="B292">
        <f t="shared" si="33"/>
        <v>168</v>
      </c>
      <c r="C292">
        <f t="shared" si="34"/>
        <v>10651.291666666666</v>
      </c>
      <c r="D292">
        <f t="shared" si="34"/>
        <v>6023.0238095238092</v>
      </c>
      <c r="E292">
        <f t="shared" si="34"/>
        <v>4599.2023809523807</v>
      </c>
      <c r="F292">
        <f t="shared" si="34"/>
        <v>2304.3095238095239</v>
      </c>
      <c r="G292">
        <f t="shared" si="34"/>
        <v>0</v>
      </c>
      <c r="H292">
        <f t="shared" si="34"/>
        <v>3952.7083333333335</v>
      </c>
      <c r="I292">
        <f t="shared" si="34"/>
        <v>0</v>
      </c>
      <c r="J292">
        <f t="shared" si="34"/>
        <v>0</v>
      </c>
      <c r="K292">
        <f t="shared" si="34"/>
        <v>0</v>
      </c>
      <c r="L292">
        <f t="shared" si="34"/>
        <v>0</v>
      </c>
      <c r="M292">
        <f t="shared" si="34"/>
        <v>0</v>
      </c>
      <c r="N292">
        <f t="shared" si="34"/>
        <v>0</v>
      </c>
      <c r="O292">
        <f t="shared" si="34"/>
        <v>0</v>
      </c>
    </row>
    <row r="293" spans="2:15">
      <c r="B293">
        <f t="shared" si="33"/>
        <v>169</v>
      </c>
      <c r="C293">
        <f t="shared" si="34"/>
        <v>10588.266272189348</v>
      </c>
      <c r="D293">
        <f t="shared" si="34"/>
        <v>5987.3846153846152</v>
      </c>
      <c r="E293">
        <f t="shared" si="34"/>
        <v>4571.9881656804737</v>
      </c>
      <c r="F293">
        <f t="shared" si="34"/>
        <v>2290.6745562130177</v>
      </c>
      <c r="G293">
        <f t="shared" si="34"/>
        <v>0</v>
      </c>
      <c r="H293">
        <f t="shared" si="34"/>
        <v>3929.3195266272191</v>
      </c>
      <c r="I293">
        <f t="shared" si="34"/>
        <v>0</v>
      </c>
      <c r="J293">
        <f t="shared" si="34"/>
        <v>0</v>
      </c>
      <c r="K293">
        <f t="shared" si="34"/>
        <v>0</v>
      </c>
      <c r="L293">
        <f t="shared" si="34"/>
        <v>0</v>
      </c>
      <c r="M293">
        <f t="shared" si="34"/>
        <v>0</v>
      </c>
      <c r="N293">
        <f t="shared" si="34"/>
        <v>0</v>
      </c>
      <c r="O293">
        <f t="shared" si="34"/>
        <v>0</v>
      </c>
    </row>
    <row r="294" spans="2:15">
      <c r="B294">
        <f t="shared" si="33"/>
        <v>170</v>
      </c>
      <c r="C294">
        <f t="shared" si="34"/>
        <v>10525.982352941177</v>
      </c>
      <c r="D294">
        <f t="shared" si="34"/>
        <v>5952.1647058823528</v>
      </c>
      <c r="E294">
        <f t="shared" si="34"/>
        <v>4545.0941176470587</v>
      </c>
      <c r="F294">
        <f t="shared" si="34"/>
        <v>2277.1999999999998</v>
      </c>
      <c r="G294">
        <f t="shared" si="34"/>
        <v>0</v>
      </c>
      <c r="H294">
        <f t="shared" si="34"/>
        <v>3906.205882352941</v>
      </c>
      <c r="I294">
        <f t="shared" si="34"/>
        <v>0</v>
      </c>
      <c r="J294">
        <f t="shared" si="34"/>
        <v>0</v>
      </c>
      <c r="K294">
        <f t="shared" si="34"/>
        <v>0</v>
      </c>
      <c r="L294">
        <f t="shared" si="34"/>
        <v>0</v>
      </c>
      <c r="M294">
        <f t="shared" si="34"/>
        <v>0</v>
      </c>
      <c r="N294">
        <f t="shared" si="34"/>
        <v>0</v>
      </c>
      <c r="O294">
        <f t="shared" si="34"/>
        <v>0</v>
      </c>
    </row>
    <row r="295" spans="2:15">
      <c r="B295">
        <f t="shared" si="33"/>
        <v>171</v>
      </c>
      <c r="C295">
        <f t="shared" si="34"/>
        <v>10464.426900584795</v>
      </c>
      <c r="D295">
        <f t="shared" si="34"/>
        <v>5917.3567251461991</v>
      </c>
      <c r="E295">
        <f t="shared" si="34"/>
        <v>4518.5146198830407</v>
      </c>
      <c r="F295">
        <f t="shared" si="34"/>
        <v>2263.8830409356724</v>
      </c>
      <c r="G295">
        <f t="shared" si="34"/>
        <v>0</v>
      </c>
      <c r="H295">
        <f t="shared" si="34"/>
        <v>3883.3625730994154</v>
      </c>
      <c r="I295">
        <f t="shared" si="34"/>
        <v>0</v>
      </c>
      <c r="J295">
        <f t="shared" si="34"/>
        <v>0</v>
      </c>
      <c r="K295">
        <f t="shared" si="34"/>
        <v>0</v>
      </c>
      <c r="L295">
        <f t="shared" si="34"/>
        <v>0</v>
      </c>
      <c r="M295">
        <f t="shared" si="34"/>
        <v>0</v>
      </c>
      <c r="N295">
        <f t="shared" si="34"/>
        <v>0</v>
      </c>
      <c r="O295">
        <f t="shared" si="34"/>
        <v>0</v>
      </c>
    </row>
    <row r="296" spans="2:15">
      <c r="B296">
        <f t="shared" si="33"/>
        <v>172</v>
      </c>
      <c r="C296">
        <f t="shared" si="34"/>
        <v>10403.587209302326</v>
      </c>
      <c r="D296">
        <f t="shared" si="34"/>
        <v>5882.9534883720926</v>
      </c>
      <c r="E296">
        <f t="shared" si="34"/>
        <v>4492.2441860465115</v>
      </c>
      <c r="F296">
        <f t="shared" si="34"/>
        <v>2250.7209302325582</v>
      </c>
      <c r="G296">
        <f t="shared" si="34"/>
        <v>0</v>
      </c>
      <c r="H296">
        <f t="shared" si="34"/>
        <v>3860.7848837209303</v>
      </c>
      <c r="I296">
        <f t="shared" si="34"/>
        <v>0</v>
      </c>
      <c r="J296">
        <f t="shared" si="34"/>
        <v>0</v>
      </c>
      <c r="K296">
        <f t="shared" si="34"/>
        <v>0</v>
      </c>
      <c r="L296">
        <f t="shared" si="34"/>
        <v>0</v>
      </c>
      <c r="M296">
        <f t="shared" si="34"/>
        <v>0</v>
      </c>
      <c r="N296">
        <f t="shared" si="34"/>
        <v>0</v>
      </c>
      <c r="O296">
        <f t="shared" si="34"/>
        <v>0</v>
      </c>
    </row>
    <row r="297" spans="2:15">
      <c r="B297">
        <f t="shared" si="33"/>
        <v>173</v>
      </c>
      <c r="C297">
        <f t="shared" si="34"/>
        <v>10343.450867052023</v>
      </c>
      <c r="D297">
        <f t="shared" si="34"/>
        <v>5848.9479768786123</v>
      </c>
      <c r="E297">
        <f t="shared" si="34"/>
        <v>4466.277456647399</v>
      </c>
      <c r="F297">
        <f t="shared" si="34"/>
        <v>2237.7109826589594</v>
      </c>
      <c r="G297">
        <f t="shared" si="34"/>
        <v>0</v>
      </c>
      <c r="H297">
        <f t="shared" si="34"/>
        <v>3838.4682080924854</v>
      </c>
      <c r="I297">
        <f t="shared" si="34"/>
        <v>0</v>
      </c>
      <c r="J297">
        <f t="shared" si="34"/>
        <v>0</v>
      </c>
      <c r="K297">
        <f t="shared" si="34"/>
        <v>0</v>
      </c>
      <c r="L297">
        <f t="shared" si="34"/>
        <v>0</v>
      </c>
      <c r="M297">
        <f t="shared" si="34"/>
        <v>0</v>
      </c>
      <c r="N297">
        <f t="shared" si="34"/>
        <v>0</v>
      </c>
      <c r="O297">
        <f t="shared" si="34"/>
        <v>0</v>
      </c>
    </row>
    <row r="298" spans="2:15">
      <c r="B298">
        <f t="shared" si="33"/>
        <v>174</v>
      </c>
      <c r="C298">
        <f t="shared" si="34"/>
        <v>10284.005747126437</v>
      </c>
      <c r="D298">
        <f t="shared" si="34"/>
        <v>5815.333333333333</v>
      </c>
      <c r="E298">
        <f t="shared" si="34"/>
        <v>4440.6091954022986</v>
      </c>
      <c r="F298">
        <f t="shared" si="34"/>
        <v>2224.8505747126437</v>
      </c>
      <c r="G298">
        <f t="shared" si="34"/>
        <v>0</v>
      </c>
      <c r="H298">
        <f t="shared" si="34"/>
        <v>3816.4080459770116</v>
      </c>
      <c r="I298">
        <f t="shared" si="34"/>
        <v>0</v>
      </c>
      <c r="J298">
        <f t="shared" si="34"/>
        <v>0</v>
      </c>
      <c r="K298">
        <f t="shared" si="34"/>
        <v>0</v>
      </c>
      <c r="L298">
        <f t="shared" si="34"/>
        <v>0</v>
      </c>
      <c r="M298">
        <f t="shared" si="34"/>
        <v>0</v>
      </c>
      <c r="N298">
        <f t="shared" si="34"/>
        <v>0</v>
      </c>
      <c r="O298">
        <f t="shared" si="34"/>
        <v>0</v>
      </c>
    </row>
    <row r="299" spans="2:15">
      <c r="B299">
        <f t="shared" si="33"/>
        <v>175</v>
      </c>
      <c r="C299">
        <f t="shared" si="34"/>
        <v>10225.24</v>
      </c>
      <c r="D299">
        <f t="shared" si="34"/>
        <v>5782.1028571428569</v>
      </c>
      <c r="E299">
        <f t="shared" si="34"/>
        <v>4415.2342857142858</v>
      </c>
      <c r="F299">
        <f t="shared" si="34"/>
        <v>2212.1371428571429</v>
      </c>
      <c r="G299">
        <f t="shared" si="34"/>
        <v>0</v>
      </c>
      <c r="H299">
        <f t="shared" si="34"/>
        <v>3794.6</v>
      </c>
      <c r="I299">
        <f t="shared" si="34"/>
        <v>0</v>
      </c>
      <c r="J299">
        <f t="shared" si="34"/>
        <v>0</v>
      </c>
      <c r="K299">
        <f t="shared" si="34"/>
        <v>0</v>
      </c>
      <c r="L299">
        <f t="shared" si="34"/>
        <v>0</v>
      </c>
      <c r="M299">
        <f t="shared" si="34"/>
        <v>0</v>
      </c>
      <c r="N299">
        <f t="shared" si="34"/>
        <v>0</v>
      </c>
      <c r="O299">
        <f t="shared" si="34"/>
        <v>0</v>
      </c>
    </row>
    <row r="300" spans="2:15">
      <c r="B300">
        <f t="shared" si="33"/>
        <v>176</v>
      </c>
      <c r="C300">
        <f t="shared" si="34"/>
        <v>10167.142045454546</v>
      </c>
      <c r="D300">
        <f t="shared" si="34"/>
        <v>5749.25</v>
      </c>
      <c r="E300">
        <f t="shared" si="34"/>
        <v>4390.147727272727</v>
      </c>
      <c r="F300">
        <f t="shared" si="34"/>
        <v>2199.568181818182</v>
      </c>
      <c r="G300">
        <f t="shared" si="34"/>
        <v>0</v>
      </c>
      <c r="H300">
        <f t="shared" si="34"/>
        <v>3773.0397727272725</v>
      </c>
      <c r="I300">
        <f t="shared" si="34"/>
        <v>0</v>
      </c>
      <c r="J300">
        <f t="shared" si="34"/>
        <v>0</v>
      </c>
      <c r="K300">
        <f t="shared" si="34"/>
        <v>0</v>
      </c>
      <c r="L300">
        <f t="shared" si="34"/>
        <v>0</v>
      </c>
      <c r="M300">
        <f t="shared" si="34"/>
        <v>0</v>
      </c>
      <c r="N300">
        <f t="shared" si="34"/>
        <v>0</v>
      </c>
      <c r="O300">
        <f t="shared" si="34"/>
        <v>0</v>
      </c>
    </row>
    <row r="301" spans="2:15">
      <c r="B301">
        <f t="shared" si="33"/>
        <v>177</v>
      </c>
      <c r="C301">
        <f t="shared" ref="C301:O307" si="35">C$125/$B301</f>
        <v>10109.700564971752</v>
      </c>
      <c r="D301">
        <f t="shared" si="35"/>
        <v>5716.7683615819205</v>
      </c>
      <c r="E301">
        <f t="shared" si="35"/>
        <v>4365.3446327683614</v>
      </c>
      <c r="F301">
        <f t="shared" si="35"/>
        <v>2187.1412429378529</v>
      </c>
      <c r="G301">
        <f t="shared" si="35"/>
        <v>0</v>
      </c>
      <c r="H301">
        <f t="shared" si="35"/>
        <v>3751.7231638418079</v>
      </c>
      <c r="I301">
        <f t="shared" si="35"/>
        <v>0</v>
      </c>
      <c r="J301">
        <f t="shared" si="35"/>
        <v>0</v>
      </c>
      <c r="K301">
        <f t="shared" si="35"/>
        <v>0</v>
      </c>
      <c r="L301">
        <f t="shared" si="35"/>
        <v>0</v>
      </c>
      <c r="M301">
        <f t="shared" si="35"/>
        <v>0</v>
      </c>
      <c r="N301">
        <f t="shared" si="35"/>
        <v>0</v>
      </c>
      <c r="O301">
        <f t="shared" si="35"/>
        <v>0</v>
      </c>
    </row>
    <row r="302" spans="2:15">
      <c r="B302">
        <f t="shared" si="33"/>
        <v>178</v>
      </c>
      <c r="C302">
        <f t="shared" si="35"/>
        <v>10052.904494382023</v>
      </c>
      <c r="D302">
        <f t="shared" si="35"/>
        <v>5684.651685393258</v>
      </c>
      <c r="E302">
        <f t="shared" si="35"/>
        <v>4340.8202247191011</v>
      </c>
      <c r="F302">
        <f t="shared" si="35"/>
        <v>2174.8539325842698</v>
      </c>
      <c r="G302">
        <f t="shared" si="35"/>
        <v>0</v>
      </c>
      <c r="H302">
        <f t="shared" si="35"/>
        <v>3730.6460674157302</v>
      </c>
      <c r="I302">
        <f t="shared" si="35"/>
        <v>0</v>
      </c>
      <c r="J302">
        <f t="shared" si="35"/>
        <v>0</v>
      </c>
      <c r="K302">
        <f t="shared" si="35"/>
        <v>0</v>
      </c>
      <c r="L302">
        <f t="shared" si="35"/>
        <v>0</v>
      </c>
      <c r="M302">
        <f t="shared" si="35"/>
        <v>0</v>
      </c>
      <c r="N302">
        <f t="shared" si="35"/>
        <v>0</v>
      </c>
      <c r="O302">
        <f t="shared" si="35"/>
        <v>0</v>
      </c>
    </row>
    <row r="303" spans="2:15">
      <c r="B303">
        <f t="shared" si="33"/>
        <v>179</v>
      </c>
      <c r="C303">
        <f t="shared" si="35"/>
        <v>9996.7430167597759</v>
      </c>
      <c r="D303">
        <f t="shared" si="35"/>
        <v>5652.8938547486032</v>
      </c>
      <c r="E303">
        <f t="shared" si="35"/>
        <v>4316.5698324022351</v>
      </c>
      <c r="F303">
        <f t="shared" si="35"/>
        <v>2162.7039106145253</v>
      </c>
      <c r="G303">
        <f t="shared" si="35"/>
        <v>0</v>
      </c>
      <c r="H303">
        <f t="shared" si="35"/>
        <v>3709.8044692737431</v>
      </c>
      <c r="I303">
        <f t="shared" si="35"/>
        <v>0</v>
      </c>
      <c r="J303">
        <f t="shared" si="35"/>
        <v>0</v>
      </c>
      <c r="K303">
        <f t="shared" si="35"/>
        <v>0</v>
      </c>
      <c r="L303">
        <f t="shared" si="35"/>
        <v>0</v>
      </c>
      <c r="M303">
        <f t="shared" si="35"/>
        <v>0</v>
      </c>
      <c r="N303">
        <f t="shared" si="35"/>
        <v>0</v>
      </c>
      <c r="O303">
        <f t="shared" si="35"/>
        <v>0</v>
      </c>
    </row>
    <row r="304" spans="2:15">
      <c r="B304">
        <f t="shared" si="33"/>
        <v>180</v>
      </c>
      <c r="C304">
        <f t="shared" si="35"/>
        <v>9941.2055555555562</v>
      </c>
      <c r="D304">
        <f t="shared" si="35"/>
        <v>5621.4888888888891</v>
      </c>
      <c r="E304">
        <f t="shared" si="35"/>
        <v>4292.5888888888885</v>
      </c>
      <c r="F304">
        <f t="shared" si="35"/>
        <v>2150.6888888888889</v>
      </c>
      <c r="G304">
        <f t="shared" si="35"/>
        <v>0</v>
      </c>
      <c r="H304">
        <f t="shared" si="35"/>
        <v>3689.1944444444443</v>
      </c>
      <c r="I304">
        <f t="shared" si="35"/>
        <v>0</v>
      </c>
      <c r="J304">
        <f t="shared" si="35"/>
        <v>0</v>
      </c>
      <c r="K304">
        <f t="shared" si="35"/>
        <v>0</v>
      </c>
      <c r="L304">
        <f t="shared" si="35"/>
        <v>0</v>
      </c>
      <c r="M304">
        <f t="shared" si="35"/>
        <v>0</v>
      </c>
      <c r="N304">
        <f t="shared" si="35"/>
        <v>0</v>
      </c>
      <c r="O304">
        <f t="shared" si="35"/>
        <v>0</v>
      </c>
    </row>
    <row r="305" spans="2:15">
      <c r="B305">
        <f t="shared" si="33"/>
        <v>181</v>
      </c>
      <c r="C305">
        <f t="shared" si="35"/>
        <v>9886.2817679558011</v>
      </c>
      <c r="D305">
        <f t="shared" si="35"/>
        <v>5590.4309392265195</v>
      </c>
      <c r="E305">
        <f t="shared" si="35"/>
        <v>4268.8729281767955</v>
      </c>
      <c r="F305">
        <f t="shared" si="35"/>
        <v>2138.8066298342542</v>
      </c>
      <c r="G305">
        <f t="shared" si="35"/>
        <v>0</v>
      </c>
      <c r="H305">
        <f t="shared" si="35"/>
        <v>3668.8121546961324</v>
      </c>
      <c r="I305">
        <f t="shared" si="35"/>
        <v>0</v>
      </c>
      <c r="J305">
        <f t="shared" si="35"/>
        <v>0</v>
      </c>
      <c r="K305">
        <f t="shared" si="35"/>
        <v>0</v>
      </c>
      <c r="L305">
        <f t="shared" si="35"/>
        <v>0</v>
      </c>
      <c r="M305">
        <f t="shared" si="35"/>
        <v>0</v>
      </c>
      <c r="N305">
        <f t="shared" si="35"/>
        <v>0</v>
      </c>
      <c r="O305">
        <f t="shared" si="35"/>
        <v>0</v>
      </c>
    </row>
    <row r="306" spans="2:15">
      <c r="B306">
        <f t="shared" si="33"/>
        <v>182</v>
      </c>
      <c r="C306">
        <f t="shared" si="35"/>
        <v>9831.961538461539</v>
      </c>
      <c r="D306">
        <f t="shared" si="35"/>
        <v>5559.7142857142853</v>
      </c>
      <c r="E306">
        <f t="shared" si="35"/>
        <v>4245.4175824175827</v>
      </c>
      <c r="F306">
        <f t="shared" si="35"/>
        <v>2127.0549450549452</v>
      </c>
      <c r="G306">
        <f t="shared" si="35"/>
        <v>0</v>
      </c>
      <c r="H306">
        <f t="shared" si="35"/>
        <v>3648.6538461538462</v>
      </c>
      <c r="I306">
        <f t="shared" si="35"/>
        <v>0</v>
      </c>
      <c r="J306">
        <f t="shared" si="35"/>
        <v>0</v>
      </c>
      <c r="K306">
        <f t="shared" si="35"/>
        <v>0</v>
      </c>
      <c r="L306">
        <f t="shared" si="35"/>
        <v>0</v>
      </c>
      <c r="M306">
        <f t="shared" si="35"/>
        <v>0</v>
      </c>
      <c r="N306">
        <f t="shared" si="35"/>
        <v>0</v>
      </c>
      <c r="O306">
        <f t="shared" si="35"/>
        <v>0</v>
      </c>
    </row>
    <row r="307" spans="2:15">
      <c r="B307">
        <f t="shared" si="33"/>
        <v>183</v>
      </c>
      <c r="C307">
        <f t="shared" si="35"/>
        <v>9778.2349726775956</v>
      </c>
      <c r="D307">
        <f t="shared" si="35"/>
        <v>5529.333333333333</v>
      </c>
      <c r="E307">
        <f t="shared" si="35"/>
        <v>4222.2185792349728</v>
      </c>
      <c r="F307">
        <f t="shared" si="35"/>
        <v>2115.4316939890709</v>
      </c>
      <c r="G307">
        <f t="shared" si="35"/>
        <v>0</v>
      </c>
      <c r="H307">
        <f t="shared" si="35"/>
        <v>3628.7158469945357</v>
      </c>
      <c r="I307">
        <f t="shared" si="35"/>
        <v>0</v>
      </c>
      <c r="J307">
        <f t="shared" si="35"/>
        <v>0</v>
      </c>
      <c r="K307">
        <f t="shared" si="35"/>
        <v>0</v>
      </c>
      <c r="L307">
        <f t="shared" si="35"/>
        <v>0</v>
      </c>
      <c r="M307">
        <f t="shared" si="35"/>
        <v>0</v>
      </c>
      <c r="N307">
        <f t="shared" si="35"/>
        <v>0</v>
      </c>
      <c r="O307">
        <f t="shared" si="35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A139-CA2C-644B-A1F2-C6D027A1B443}">
  <dimension ref="A1:K72"/>
  <sheetViews>
    <sheetView zoomScale="107" zoomScaleNormal="107" workbookViewId="0">
      <pane ySplit="1" topLeftCell="A20" activePane="bottomLeft" state="frozen"/>
      <selection pane="bottomLeft" sqref="A1:I72"/>
    </sheetView>
  </sheetViews>
  <sheetFormatPr baseColWidth="10" defaultColWidth="10.83203125" defaultRowHeight="15"/>
  <cols>
    <col min="1" max="1" width="19.1640625" bestFit="1" customWidth="1"/>
    <col min="2" max="7" width="6.83203125" customWidth="1"/>
    <col min="8" max="8" width="8" style="5" bestFit="1" customWidth="1"/>
    <col min="9" max="9" width="8.1640625" style="5" bestFit="1" customWidth="1"/>
    <col min="10" max="16384" width="10.83203125" style="5"/>
  </cols>
  <sheetData>
    <row r="1" spans="1:11" ht="48">
      <c r="A1" t="s">
        <v>0</v>
      </c>
      <c r="B1" s="1" t="str">
        <f>'Mandatsberechnung 19'!C2</f>
        <v>ÖVP</v>
      </c>
      <c r="C1" s="1" t="str">
        <f>'Mandatsberechnung 19'!D2</f>
        <v>SPÖ</v>
      </c>
      <c r="D1" s="1" t="str">
        <f>'Mandatsberechnung 19'!E2</f>
        <v>FPÖ</v>
      </c>
      <c r="E1" s="1" t="str">
        <f>'Mandatsberechnung 19'!F2</f>
        <v>NEOS</v>
      </c>
      <c r="F1" s="1" t="str">
        <f>'Mandatsberechnung 19'!G2</f>
        <v>JETZT</v>
      </c>
      <c r="G1" s="1" t="str">
        <f>'Mandatsberechnung 19'!H2</f>
        <v>GRÜNE</v>
      </c>
      <c r="H1" s="4" t="s">
        <v>1</v>
      </c>
      <c r="I1" s="8" t="s">
        <v>188</v>
      </c>
      <c r="J1" s="4"/>
      <c r="K1" s="4"/>
    </row>
    <row r="2" spans="1:11">
      <c r="A2" s="3" t="s">
        <v>2</v>
      </c>
      <c r="B2" s="3">
        <f>'Mandatsberechnung 19'!C108</f>
        <v>71</v>
      </c>
      <c r="C2" s="3">
        <f>'Mandatsberechnung 19'!D108</f>
        <v>40</v>
      </c>
      <c r="D2" s="3">
        <f>'Mandatsberechnung 19'!E108</f>
        <v>31</v>
      </c>
      <c r="E2" s="3">
        <f>'Mandatsberechnung 19'!F108</f>
        <v>15</v>
      </c>
      <c r="F2" s="3">
        <f>'Mandatsberechnung 19'!G108</f>
        <v>0</v>
      </c>
      <c r="G2" s="3">
        <f>'Mandatsberechnung 19'!H108</f>
        <v>26</v>
      </c>
      <c r="H2" s="3">
        <f>SUM(B2:G2)</f>
        <v>183</v>
      </c>
      <c r="I2" s="3">
        <v>183</v>
      </c>
    </row>
    <row r="3" spans="1:11">
      <c r="A3" t="s">
        <v>3</v>
      </c>
      <c r="B3">
        <f>'Mandatsberechnung 19'!C112</f>
        <v>8</v>
      </c>
      <c r="C3">
        <f>'Mandatsberechnung 19'!D112</f>
        <v>5</v>
      </c>
      <c r="D3">
        <f>'Mandatsberechnung 19'!E112</f>
        <v>5</v>
      </c>
      <c r="E3">
        <f>'Mandatsberechnung 19'!F112</f>
        <v>5</v>
      </c>
      <c r="F3">
        <f>'Mandatsberechnung 19'!G112</f>
        <v>0</v>
      </c>
      <c r="G3">
        <f>'Mandatsberechnung 19'!H112</f>
        <v>4</v>
      </c>
      <c r="H3" s="5">
        <f>SUM(B3:G3)</f>
        <v>27</v>
      </c>
    </row>
    <row r="4" spans="1:11">
      <c r="A4" t="s">
        <v>4</v>
      </c>
      <c r="B4">
        <f>'Mandatsberechnung 19'!C87</f>
        <v>63</v>
      </c>
      <c r="C4">
        <f>'Mandatsberechnung 19'!D87</f>
        <v>35</v>
      </c>
      <c r="D4">
        <f>'Mandatsberechnung 19'!E87</f>
        <v>26</v>
      </c>
      <c r="E4">
        <f>'Mandatsberechnung 19'!F87</f>
        <v>10</v>
      </c>
      <c r="F4">
        <f>'Mandatsberechnung 19'!G87</f>
        <v>0</v>
      </c>
      <c r="G4">
        <f>'Mandatsberechnung 19'!H87</f>
        <v>22</v>
      </c>
      <c r="H4" s="5">
        <f>SUM(B4:G4)</f>
        <v>156</v>
      </c>
    </row>
    <row r="5" spans="1:11">
      <c r="A5" t="s">
        <v>5</v>
      </c>
      <c r="B5">
        <f>'Mandatsberechnung 19'!C102</f>
        <v>15</v>
      </c>
      <c r="C5">
        <f>'Mandatsberechnung 19'!D102</f>
        <v>19</v>
      </c>
      <c r="D5">
        <f>'Mandatsberechnung 19'!E102</f>
        <v>16</v>
      </c>
      <c r="E5">
        <f>'Mandatsberechnung 19'!F102</f>
        <v>10</v>
      </c>
      <c r="F5">
        <f>'Mandatsberechnung 19'!G102</f>
        <v>0</v>
      </c>
      <c r="G5">
        <f>'Mandatsberechnung 19'!H102</f>
        <v>17</v>
      </c>
      <c r="H5" s="5">
        <f>SUM(B5:G5)</f>
        <v>77</v>
      </c>
    </row>
    <row r="6" spans="1:11">
      <c r="A6" t="s">
        <v>6</v>
      </c>
      <c r="B6">
        <f>'Mandatsberechnung 19'!C57</f>
        <v>48</v>
      </c>
      <c r="C6">
        <f>'Mandatsberechnung 19'!D57</f>
        <v>16</v>
      </c>
      <c r="D6">
        <f>'Mandatsberechnung 19'!E57</f>
        <v>10</v>
      </c>
      <c r="E6">
        <f>'Mandatsberechnung 19'!F57</f>
        <v>0</v>
      </c>
      <c r="F6">
        <f>'Mandatsberechnung 19'!G57</f>
        <v>0</v>
      </c>
      <c r="G6">
        <f>'Mandatsberechnung 19'!H57</f>
        <v>5</v>
      </c>
      <c r="H6" s="5">
        <f>SUM(B6:G6)</f>
        <v>79</v>
      </c>
    </row>
    <row r="7" spans="1:11">
      <c r="A7" s="3" t="s">
        <v>7</v>
      </c>
      <c r="B7" s="3">
        <f>'Mandatsberechnung 19'!C75</f>
        <v>2</v>
      </c>
      <c r="C7" s="3">
        <f>'Mandatsberechnung 19'!D75</f>
        <v>2</v>
      </c>
      <c r="D7" s="3">
        <f>'Mandatsberechnung 19'!E75</f>
        <v>1</v>
      </c>
      <c r="E7" s="3">
        <f>'Mandatsberechnung 19'!F75</f>
        <v>0</v>
      </c>
      <c r="F7" s="3">
        <f>'Mandatsberechnung 19'!G75</f>
        <v>0</v>
      </c>
      <c r="G7" s="3">
        <f>'Mandatsberechnung 19'!H75</f>
        <v>0</v>
      </c>
      <c r="H7" s="3">
        <f>SUM(B7:G7)</f>
        <v>5</v>
      </c>
      <c r="I7" s="3">
        <f>'Wahlzahlen 17'!B2</f>
        <v>7</v>
      </c>
    </row>
    <row r="8" spans="1:11">
      <c r="A8" t="s">
        <v>8</v>
      </c>
      <c r="B8">
        <f>'Mandatsberechnung 19'!C92</f>
        <v>0</v>
      </c>
      <c r="C8">
        <f>'Mandatsberechnung 19'!D92</f>
        <v>1</v>
      </c>
      <c r="D8">
        <f>'Mandatsberechnung 19'!E92</f>
        <v>1</v>
      </c>
      <c r="E8">
        <f>'Mandatsberechnung 19'!F92</f>
        <v>0</v>
      </c>
      <c r="F8">
        <f>'Mandatsberechnung 19'!G92</f>
        <v>0</v>
      </c>
      <c r="G8">
        <f>'Mandatsberechnung 19'!H92</f>
        <v>0</v>
      </c>
      <c r="H8" s="5">
        <f>SUM(B8:G8)</f>
        <v>2</v>
      </c>
    </row>
    <row r="9" spans="1:11">
      <c r="A9" t="s">
        <v>6</v>
      </c>
      <c r="B9">
        <f>'Mandatsberechnung 19'!C45</f>
        <v>2</v>
      </c>
      <c r="C9">
        <f>'Mandatsberechnung 19'!D45</f>
        <v>1</v>
      </c>
      <c r="D9">
        <f>'Mandatsberechnung 19'!E45</f>
        <v>0</v>
      </c>
      <c r="E9">
        <f>'Mandatsberechnung 19'!F45</f>
        <v>0</v>
      </c>
      <c r="F9">
        <f>'Mandatsberechnung 19'!G45</f>
        <v>0</v>
      </c>
      <c r="G9">
        <f>'Mandatsberechnung 19'!H45</f>
        <v>0</v>
      </c>
      <c r="H9" s="5">
        <f>SUM(B9:G9)</f>
        <v>3</v>
      </c>
    </row>
    <row r="10" spans="1:11">
      <c r="A10" s="5" t="s">
        <v>9</v>
      </c>
      <c r="B10">
        <f>'Mandatsberechnung 19'!C3</f>
        <v>1</v>
      </c>
      <c r="C10">
        <f>'Mandatsberechnung 19'!D3</f>
        <v>1</v>
      </c>
      <c r="D10">
        <f>'Mandatsberechnung 19'!E3</f>
        <v>0</v>
      </c>
      <c r="E10">
        <f>'Mandatsberechnung 19'!F3</f>
        <v>0</v>
      </c>
      <c r="F10">
        <f>'Mandatsberechnung 19'!G3</f>
        <v>0</v>
      </c>
      <c r="G10">
        <f>'Mandatsberechnung 19'!H3</f>
        <v>0</v>
      </c>
      <c r="H10" s="5">
        <f>SUM(B10:G10)</f>
        <v>2</v>
      </c>
      <c r="I10" s="5">
        <f>'Wahlzahlen 17'!B13</f>
        <v>4</v>
      </c>
    </row>
    <row r="11" spans="1:11">
      <c r="A11" s="5" t="s">
        <v>10</v>
      </c>
      <c r="B11">
        <f>'Mandatsberechnung 19'!C4</f>
        <v>1</v>
      </c>
      <c r="C11">
        <f>'Mandatsberechnung 19'!D4</f>
        <v>0</v>
      </c>
      <c r="D11">
        <f>'Mandatsberechnung 19'!E4</f>
        <v>0</v>
      </c>
      <c r="E11">
        <f>'Mandatsberechnung 19'!F4</f>
        <v>0</v>
      </c>
      <c r="F11">
        <f>'Mandatsberechnung 19'!G4</f>
        <v>0</v>
      </c>
      <c r="G11">
        <f>'Mandatsberechnung 19'!H4</f>
        <v>0</v>
      </c>
      <c r="H11" s="5">
        <f>SUM(B11:G11)</f>
        <v>1</v>
      </c>
      <c r="I11" s="5">
        <f>'Wahlzahlen 17'!B14</f>
        <v>3</v>
      </c>
    </row>
    <row r="12" spans="1:11">
      <c r="A12" s="3" t="s">
        <v>11</v>
      </c>
      <c r="B12" s="3">
        <f>'Mandatsberechnung 19'!C76</f>
        <v>4</v>
      </c>
      <c r="C12" s="3">
        <f>'Mandatsberechnung 19'!D76</f>
        <v>3</v>
      </c>
      <c r="D12" s="3">
        <f>'Mandatsberechnung 19'!E76</f>
        <v>2</v>
      </c>
      <c r="E12" s="3">
        <f>'Mandatsberechnung 19'!F76</f>
        <v>0</v>
      </c>
      <c r="F12" s="3">
        <f>'Mandatsberechnung 19'!G76</f>
        <v>0</v>
      </c>
      <c r="G12" s="3">
        <f>'Mandatsberechnung 19'!H76</f>
        <v>1</v>
      </c>
      <c r="H12" s="3">
        <f>SUM(B12:G12)</f>
        <v>10</v>
      </c>
      <c r="I12" s="3">
        <f>'Wahlzahlen 17'!B3</f>
        <v>13</v>
      </c>
    </row>
    <row r="13" spans="1:11">
      <c r="A13" t="s">
        <v>8</v>
      </c>
      <c r="B13">
        <f>'Mandatsberechnung 19'!C93</f>
        <v>1</v>
      </c>
      <c r="C13">
        <f>'Mandatsberechnung 19'!D93</f>
        <v>3</v>
      </c>
      <c r="D13">
        <f>'Mandatsberechnung 19'!E93</f>
        <v>2</v>
      </c>
      <c r="E13">
        <f>'Mandatsberechnung 19'!F93</f>
        <v>0</v>
      </c>
      <c r="F13">
        <f>'Mandatsberechnung 19'!G93</f>
        <v>0</v>
      </c>
      <c r="G13">
        <f>'Mandatsberechnung 19'!H93</f>
        <v>1</v>
      </c>
      <c r="H13" s="5">
        <f>SUM(B13:G13)</f>
        <v>7</v>
      </c>
    </row>
    <row r="14" spans="1:11">
      <c r="A14" t="s">
        <v>6</v>
      </c>
      <c r="B14">
        <f>'Mandatsberechnung 19'!C46</f>
        <v>3</v>
      </c>
      <c r="C14">
        <f>'Mandatsberechnung 19'!D46</f>
        <v>0</v>
      </c>
      <c r="D14">
        <f>'Mandatsberechnung 19'!E46</f>
        <v>0</v>
      </c>
      <c r="E14">
        <f>'Mandatsberechnung 19'!F46</f>
        <v>0</v>
      </c>
      <c r="F14">
        <f>'Mandatsberechnung 19'!G46</f>
        <v>0</v>
      </c>
      <c r="G14">
        <f>'Mandatsberechnung 19'!H46</f>
        <v>0</v>
      </c>
      <c r="H14" s="5">
        <f>SUM(B14:G14)</f>
        <v>3</v>
      </c>
    </row>
    <row r="15" spans="1:11">
      <c r="A15" s="5" t="s">
        <v>12</v>
      </c>
      <c r="B15">
        <f>'Mandatsberechnung 19'!C5</f>
        <v>1</v>
      </c>
      <c r="C15">
        <f>'Mandatsberechnung 19'!D5</f>
        <v>0</v>
      </c>
      <c r="D15">
        <f>'Mandatsberechnung 19'!E5</f>
        <v>0</v>
      </c>
      <c r="E15">
        <f>'Mandatsberechnung 19'!F5</f>
        <v>0</v>
      </c>
      <c r="F15">
        <f>'Mandatsberechnung 19'!G5</f>
        <v>0</v>
      </c>
      <c r="G15">
        <f>'Mandatsberechnung 19'!H5</f>
        <v>0</v>
      </c>
      <c r="H15" s="5">
        <f>SUM(B15:G15)</f>
        <v>1</v>
      </c>
      <c r="I15" s="5">
        <f>'Wahlzahlen 17'!B15</f>
        <v>3</v>
      </c>
    </row>
    <row r="16" spans="1:11">
      <c r="A16" s="5" t="s">
        <v>13</v>
      </c>
      <c r="B16">
        <f>'Mandatsberechnung 19'!C6</f>
        <v>0</v>
      </c>
      <c r="C16">
        <f>'Mandatsberechnung 19'!D6</f>
        <v>0</v>
      </c>
      <c r="D16">
        <f>'Mandatsberechnung 19'!E6</f>
        <v>0</v>
      </c>
      <c r="E16">
        <f>'Mandatsberechnung 19'!F6</f>
        <v>0</v>
      </c>
      <c r="F16">
        <f>'Mandatsberechnung 19'!G6</f>
        <v>0</v>
      </c>
      <c r="G16">
        <f>'Mandatsberechnung 19'!H6</f>
        <v>0</v>
      </c>
      <c r="H16" s="5">
        <f>SUM(B16:G16)</f>
        <v>0</v>
      </c>
      <c r="I16" s="5">
        <f>'Wahlzahlen 17'!B16</f>
        <v>3</v>
      </c>
    </row>
    <row r="17" spans="1:9">
      <c r="A17" s="5" t="s">
        <v>14</v>
      </c>
      <c r="B17">
        <f>'Mandatsberechnung 19'!C7</f>
        <v>1</v>
      </c>
      <c r="C17">
        <f>'Mandatsberechnung 19'!D7</f>
        <v>0</v>
      </c>
      <c r="D17">
        <f>'Mandatsberechnung 19'!E7</f>
        <v>0</v>
      </c>
      <c r="E17">
        <f>'Mandatsberechnung 19'!F7</f>
        <v>0</v>
      </c>
      <c r="F17">
        <f>'Mandatsberechnung 19'!G7</f>
        <v>0</v>
      </c>
      <c r="G17">
        <f>'Mandatsberechnung 19'!H7</f>
        <v>0</v>
      </c>
      <c r="H17" s="5">
        <f>SUM(B17:G17)</f>
        <v>1</v>
      </c>
      <c r="I17" s="5">
        <f>'Wahlzahlen 17'!B17</f>
        <v>3</v>
      </c>
    </row>
    <row r="18" spans="1:9">
      <c r="A18" s="5" t="s">
        <v>15</v>
      </c>
      <c r="B18">
        <f>'Mandatsberechnung 19'!C8</f>
        <v>1</v>
      </c>
      <c r="C18">
        <f>'Mandatsberechnung 19'!D8</f>
        <v>0</v>
      </c>
      <c r="D18">
        <f>'Mandatsberechnung 19'!E8</f>
        <v>0</v>
      </c>
      <c r="E18">
        <f>'Mandatsberechnung 19'!F8</f>
        <v>0</v>
      </c>
      <c r="F18">
        <f>'Mandatsberechnung 19'!G8</f>
        <v>0</v>
      </c>
      <c r="G18">
        <f>'Mandatsberechnung 19'!H8</f>
        <v>0</v>
      </c>
      <c r="H18" s="5">
        <f>SUM(B18:G18)</f>
        <v>1</v>
      </c>
      <c r="I18" s="5">
        <f>'Wahlzahlen 17'!B18</f>
        <v>4</v>
      </c>
    </row>
    <row r="19" spans="1:9">
      <c r="A19" s="3" t="s">
        <v>16</v>
      </c>
      <c r="B19" s="3">
        <f>'Mandatsberechnung 19'!C77</f>
        <v>15</v>
      </c>
      <c r="C19" s="3">
        <f>'Mandatsberechnung 19'!D77</f>
        <v>7</v>
      </c>
      <c r="D19" s="3">
        <f>'Mandatsberechnung 19'!E77</f>
        <v>6</v>
      </c>
      <c r="E19" s="3">
        <f>'Mandatsberechnung 19'!F77</f>
        <v>2</v>
      </c>
      <c r="F19" s="3">
        <f>'Mandatsberechnung 19'!G77</f>
        <v>0</v>
      </c>
      <c r="G19" s="3">
        <f>'Mandatsberechnung 19'!H77</f>
        <v>4</v>
      </c>
      <c r="H19" s="3">
        <f>SUM(B19:G19)</f>
        <v>34</v>
      </c>
      <c r="I19" s="3">
        <f>'Wahlzahlen 17'!B4</f>
        <v>37</v>
      </c>
    </row>
    <row r="20" spans="1:9">
      <c r="A20" t="s">
        <v>8</v>
      </c>
      <c r="B20">
        <f>'Mandatsberechnung 19'!C94</f>
        <v>3</v>
      </c>
      <c r="C20">
        <f>'Mandatsberechnung 19'!D94</f>
        <v>3</v>
      </c>
      <c r="D20">
        <f>'Mandatsberechnung 19'!E94</f>
        <v>5</v>
      </c>
      <c r="E20">
        <f>'Mandatsberechnung 19'!F94</f>
        <v>2</v>
      </c>
      <c r="F20">
        <f>'Mandatsberechnung 19'!G94</f>
        <v>0</v>
      </c>
      <c r="G20">
        <f>'Mandatsberechnung 19'!H94</f>
        <v>4</v>
      </c>
      <c r="H20" s="5">
        <f>SUM(B20:G20)</f>
        <v>17</v>
      </c>
    </row>
    <row r="21" spans="1:9">
      <c r="A21" t="s">
        <v>6</v>
      </c>
      <c r="B21">
        <f>'Mandatsberechnung 19'!C47</f>
        <v>12</v>
      </c>
      <c r="C21">
        <f>'Mandatsberechnung 19'!D47</f>
        <v>4</v>
      </c>
      <c r="D21">
        <f>'Mandatsberechnung 19'!E47</f>
        <v>1</v>
      </c>
      <c r="E21">
        <f>'Mandatsberechnung 19'!F47</f>
        <v>0</v>
      </c>
      <c r="F21">
        <f>'Mandatsberechnung 19'!G47</f>
        <v>0</v>
      </c>
      <c r="G21">
        <f>'Mandatsberechnung 19'!H47</f>
        <v>0</v>
      </c>
      <c r="H21" s="5">
        <f>SUM(B21:G21)</f>
        <v>17</v>
      </c>
    </row>
    <row r="22" spans="1:9">
      <c r="A22" s="5" t="s">
        <v>17</v>
      </c>
      <c r="B22">
        <f>'Mandatsberechnung 19'!C9</f>
        <v>2</v>
      </c>
      <c r="C22">
        <f>'Mandatsberechnung 19'!D9</f>
        <v>0</v>
      </c>
      <c r="D22">
        <f>'Mandatsberechnung 19'!E9</f>
        <v>0</v>
      </c>
      <c r="E22">
        <f>'Mandatsberechnung 19'!F9</f>
        <v>0</v>
      </c>
      <c r="F22">
        <f>'Mandatsberechnung 19'!G9</f>
        <v>0</v>
      </c>
      <c r="G22">
        <f>'Mandatsberechnung 19'!H9</f>
        <v>0</v>
      </c>
      <c r="H22" s="5">
        <f>SUM(B22:G22)</f>
        <v>2</v>
      </c>
      <c r="I22" s="5">
        <f>'Wahlzahlen 17'!B19</f>
        <v>5</v>
      </c>
    </row>
    <row r="23" spans="1:9">
      <c r="A23" s="5" t="s">
        <v>18</v>
      </c>
      <c r="B23">
        <f>'Mandatsberechnung 19'!C10</f>
        <v>2</v>
      </c>
      <c r="C23">
        <f>'Mandatsberechnung 19'!D10</f>
        <v>0</v>
      </c>
      <c r="D23">
        <f>'Mandatsberechnung 19'!E10</f>
        <v>0</v>
      </c>
      <c r="E23">
        <f>'Mandatsberechnung 19'!F10</f>
        <v>0</v>
      </c>
      <c r="F23">
        <f>'Mandatsberechnung 19'!G10</f>
        <v>0</v>
      </c>
      <c r="G23">
        <f>'Mandatsberechnung 19'!H10</f>
        <v>0</v>
      </c>
      <c r="H23" s="5">
        <f>SUM(B23:G23)</f>
        <v>2</v>
      </c>
      <c r="I23" s="5">
        <f>'Wahlzahlen 17'!B20</f>
        <v>5</v>
      </c>
    </row>
    <row r="24" spans="1:9">
      <c r="A24" s="5" t="s">
        <v>19</v>
      </c>
      <c r="B24">
        <f>'Mandatsberechnung 19'!C11</f>
        <v>2</v>
      </c>
      <c r="C24">
        <f>'Mandatsberechnung 19'!D11</f>
        <v>1</v>
      </c>
      <c r="D24">
        <f>'Mandatsberechnung 19'!E11</f>
        <v>0</v>
      </c>
      <c r="E24">
        <f>'Mandatsberechnung 19'!F11</f>
        <v>0</v>
      </c>
      <c r="F24">
        <f>'Mandatsberechnung 19'!G11</f>
        <v>0</v>
      </c>
      <c r="G24">
        <f>'Mandatsberechnung 19'!H11</f>
        <v>0</v>
      </c>
      <c r="H24" s="5">
        <f>SUM(B24:G24)</f>
        <v>3</v>
      </c>
      <c r="I24" s="5">
        <f>'Wahlzahlen 17'!B21</f>
        <v>6</v>
      </c>
    </row>
    <row r="25" spans="1:9">
      <c r="A25" s="5" t="s">
        <v>20</v>
      </c>
      <c r="B25">
        <f>'Mandatsberechnung 19'!C12</f>
        <v>2</v>
      </c>
      <c r="C25">
        <f>'Mandatsberechnung 19'!D12</f>
        <v>1</v>
      </c>
      <c r="D25">
        <f>'Mandatsberechnung 19'!E12</f>
        <v>1</v>
      </c>
      <c r="E25">
        <f>'Mandatsberechnung 19'!F12</f>
        <v>0</v>
      </c>
      <c r="F25">
        <f>'Mandatsberechnung 19'!G12</f>
        <v>0</v>
      </c>
      <c r="G25">
        <f>'Mandatsberechnung 19'!H12</f>
        <v>0</v>
      </c>
      <c r="H25" s="5">
        <f>SUM(B25:G25)</f>
        <v>4</v>
      </c>
      <c r="I25" s="5">
        <f>'Wahlzahlen 17'!B22</f>
        <v>7</v>
      </c>
    </row>
    <row r="26" spans="1:9">
      <c r="A26" s="5" t="s">
        <v>21</v>
      </c>
      <c r="B26">
        <f>'Mandatsberechnung 19'!C13</f>
        <v>1</v>
      </c>
      <c r="C26">
        <f>'Mandatsberechnung 19'!D13</f>
        <v>0</v>
      </c>
      <c r="D26">
        <f>'Mandatsberechnung 19'!E13</f>
        <v>0</v>
      </c>
      <c r="E26">
        <f>'Mandatsberechnung 19'!F13</f>
        <v>0</v>
      </c>
      <c r="F26">
        <f>'Mandatsberechnung 19'!G13</f>
        <v>0</v>
      </c>
      <c r="G26">
        <f>'Mandatsberechnung 19'!H13</f>
        <v>0</v>
      </c>
      <c r="H26" s="5">
        <f>SUM(B26:G26)</f>
        <v>1</v>
      </c>
      <c r="I26" s="5">
        <f>'Wahlzahlen 17'!B23</f>
        <v>5</v>
      </c>
    </row>
    <row r="27" spans="1:9">
      <c r="A27" s="5" t="s">
        <v>22</v>
      </c>
      <c r="B27">
        <f>'Mandatsberechnung 19'!C14</f>
        <v>2</v>
      </c>
      <c r="C27">
        <f>'Mandatsberechnung 19'!D14</f>
        <v>1</v>
      </c>
      <c r="D27">
        <f>'Mandatsberechnung 19'!E14</f>
        <v>0</v>
      </c>
      <c r="E27">
        <f>'Mandatsberechnung 19'!F14</f>
        <v>0</v>
      </c>
      <c r="F27">
        <f>'Mandatsberechnung 19'!G14</f>
        <v>0</v>
      </c>
      <c r="G27">
        <f>'Mandatsberechnung 19'!H14</f>
        <v>0</v>
      </c>
      <c r="H27" s="5">
        <f>SUM(B27:G27)</f>
        <v>3</v>
      </c>
      <c r="I27" s="5">
        <f>'Wahlzahlen 17'!B24</f>
        <v>5</v>
      </c>
    </row>
    <row r="28" spans="1:9">
      <c r="A28" s="5" t="s">
        <v>23</v>
      </c>
      <c r="B28">
        <f>'Mandatsberechnung 19'!C15</f>
        <v>1</v>
      </c>
      <c r="C28">
        <f>'Mandatsberechnung 19'!D15</f>
        <v>1</v>
      </c>
      <c r="D28">
        <f>'Mandatsberechnung 19'!E15</f>
        <v>0</v>
      </c>
      <c r="E28">
        <f>'Mandatsberechnung 19'!F15</f>
        <v>0</v>
      </c>
      <c r="F28">
        <f>'Mandatsberechnung 19'!G15</f>
        <v>0</v>
      </c>
      <c r="G28">
        <f>'Mandatsberechnung 19'!H15</f>
        <v>0</v>
      </c>
      <c r="H28" s="5">
        <f>SUM(B28:G28)</f>
        <v>2</v>
      </c>
      <c r="I28" s="5">
        <f>'Wahlzahlen 17'!B25</f>
        <v>4</v>
      </c>
    </row>
    <row r="29" spans="1:9">
      <c r="A29" s="3" t="s">
        <v>24</v>
      </c>
      <c r="B29" s="3">
        <f>'Mandatsberechnung 19'!C78</f>
        <v>11</v>
      </c>
      <c r="C29" s="3">
        <f>'Mandatsberechnung 19'!D78</f>
        <v>7</v>
      </c>
      <c r="D29" s="3">
        <f>'Mandatsberechnung 19'!E78</f>
        <v>5</v>
      </c>
      <c r="E29" s="3">
        <f>'Mandatsberechnung 19'!F78</f>
        <v>2</v>
      </c>
      <c r="F29" s="3">
        <f>'Mandatsberechnung 19'!G78</f>
        <v>0</v>
      </c>
      <c r="G29" s="3">
        <f>'Mandatsberechnung 19'!H78</f>
        <v>4</v>
      </c>
      <c r="H29" s="3">
        <f>SUM(B29:G29)</f>
        <v>29</v>
      </c>
      <c r="I29" s="3">
        <f>'Wahlzahlen 17'!B5</f>
        <v>32</v>
      </c>
    </row>
    <row r="30" spans="1:9">
      <c r="A30" t="s">
        <v>8</v>
      </c>
      <c r="B30">
        <f>'Mandatsberechnung 19'!C95</f>
        <v>2</v>
      </c>
      <c r="C30">
        <f>'Mandatsberechnung 19'!D95</f>
        <v>3</v>
      </c>
      <c r="D30">
        <f>'Mandatsberechnung 19'!E95</f>
        <v>1</v>
      </c>
      <c r="E30">
        <f>'Mandatsberechnung 19'!F95</f>
        <v>2</v>
      </c>
      <c r="F30">
        <f>'Mandatsberechnung 19'!G95</f>
        <v>0</v>
      </c>
      <c r="G30">
        <f>'Mandatsberechnung 19'!H95</f>
        <v>2</v>
      </c>
      <c r="H30" s="5">
        <f>SUM(B30:G30)</f>
        <v>10</v>
      </c>
    </row>
    <row r="31" spans="1:9">
      <c r="A31" t="s">
        <v>6</v>
      </c>
      <c r="B31">
        <f>'Mandatsberechnung 19'!C48</f>
        <v>9</v>
      </c>
      <c r="C31">
        <f>'Mandatsberechnung 19'!D48</f>
        <v>4</v>
      </c>
      <c r="D31">
        <f>'Mandatsberechnung 19'!E48</f>
        <v>4</v>
      </c>
      <c r="E31">
        <f>'Mandatsberechnung 19'!F48</f>
        <v>0</v>
      </c>
      <c r="F31">
        <f>'Mandatsberechnung 19'!G48</f>
        <v>0</v>
      </c>
      <c r="G31">
        <f>'Mandatsberechnung 19'!H48</f>
        <v>2</v>
      </c>
      <c r="H31" s="5">
        <f>SUM(B31:G31)</f>
        <v>19</v>
      </c>
    </row>
    <row r="32" spans="1:9">
      <c r="A32" s="5" t="s">
        <v>25</v>
      </c>
      <c r="B32">
        <f>'Mandatsberechnung 19'!C16</f>
        <v>1</v>
      </c>
      <c r="C32">
        <f>'Mandatsberechnung 19'!D16</f>
        <v>1</v>
      </c>
      <c r="D32">
        <f>'Mandatsberechnung 19'!E16</f>
        <v>1</v>
      </c>
      <c r="E32">
        <f>'Mandatsberechnung 19'!F16</f>
        <v>0</v>
      </c>
      <c r="F32">
        <f>'Mandatsberechnung 19'!G16</f>
        <v>0</v>
      </c>
      <c r="G32">
        <f>'Mandatsberechnung 19'!H16</f>
        <v>1</v>
      </c>
      <c r="H32" s="5">
        <f>SUM(B32:G32)</f>
        <v>4</v>
      </c>
      <c r="I32" s="5">
        <f>'Wahlzahlen 17'!B26</f>
        <v>7</v>
      </c>
    </row>
    <row r="33" spans="1:9">
      <c r="A33" s="5" t="s">
        <v>26</v>
      </c>
      <c r="B33">
        <f>'Mandatsberechnung 19'!C17</f>
        <v>2</v>
      </c>
      <c r="C33">
        <f>'Mandatsberechnung 19'!D17</f>
        <v>0</v>
      </c>
      <c r="D33">
        <f>'Mandatsberechnung 19'!E17</f>
        <v>1</v>
      </c>
      <c r="E33">
        <f>'Mandatsberechnung 19'!F17</f>
        <v>0</v>
      </c>
      <c r="F33">
        <f>'Mandatsberechnung 19'!G17</f>
        <v>0</v>
      </c>
      <c r="G33">
        <f>'Mandatsberechnung 19'!H17</f>
        <v>0</v>
      </c>
      <c r="H33" s="5">
        <f>SUM(B33:G33)</f>
        <v>3</v>
      </c>
      <c r="I33" s="5">
        <f>'Wahlzahlen 17'!B27</f>
        <v>5</v>
      </c>
    </row>
    <row r="34" spans="1:9">
      <c r="A34" s="5" t="s">
        <v>27</v>
      </c>
      <c r="B34">
        <f>'Mandatsberechnung 19'!C18</f>
        <v>2</v>
      </c>
      <c r="C34">
        <f>'Mandatsberechnung 19'!D18</f>
        <v>1</v>
      </c>
      <c r="D34">
        <f>'Mandatsberechnung 19'!E18</f>
        <v>1</v>
      </c>
      <c r="E34">
        <f>'Mandatsberechnung 19'!F18</f>
        <v>0</v>
      </c>
      <c r="F34">
        <f>'Mandatsberechnung 19'!G18</f>
        <v>0</v>
      </c>
      <c r="G34">
        <f>'Mandatsberechnung 19'!H18</f>
        <v>1</v>
      </c>
      <c r="H34" s="5">
        <f>SUM(B34:G34)</f>
        <v>5</v>
      </c>
      <c r="I34" s="5">
        <f>'Wahlzahlen 17'!B28</f>
        <v>8</v>
      </c>
    </row>
    <row r="35" spans="1:9">
      <c r="A35" s="5" t="s">
        <v>28</v>
      </c>
      <c r="B35">
        <f>'Mandatsberechnung 19'!C19</f>
        <v>2</v>
      </c>
      <c r="C35">
        <f>'Mandatsberechnung 19'!D19</f>
        <v>1</v>
      </c>
      <c r="D35">
        <f>'Mandatsberechnung 19'!E19</f>
        <v>0</v>
      </c>
      <c r="E35">
        <f>'Mandatsberechnung 19'!F19</f>
        <v>0</v>
      </c>
      <c r="F35">
        <f>'Mandatsberechnung 19'!G19</f>
        <v>0</v>
      </c>
      <c r="G35">
        <f>'Mandatsberechnung 19'!H19</f>
        <v>0</v>
      </c>
      <c r="H35" s="5">
        <f>SUM(B35:G35)</f>
        <v>3</v>
      </c>
      <c r="I35" s="5">
        <f>'Wahlzahlen 17'!B29</f>
        <v>6</v>
      </c>
    </row>
    <row r="36" spans="1:9">
      <c r="A36" s="5" t="s">
        <v>29</v>
      </c>
      <c r="B36">
        <f>'Mandatsberechnung 19'!C20</f>
        <v>2</v>
      </c>
      <c r="C36">
        <f>'Mandatsberechnung 19'!D20</f>
        <v>1</v>
      </c>
      <c r="D36">
        <f>'Mandatsberechnung 19'!E20</f>
        <v>1</v>
      </c>
      <c r="E36">
        <f>'Mandatsberechnung 19'!F20</f>
        <v>0</v>
      </c>
      <c r="F36">
        <f>'Mandatsberechnung 19'!G20</f>
        <v>0</v>
      </c>
      <c r="G36">
        <f>'Mandatsberechnung 19'!H20</f>
        <v>0</v>
      </c>
      <c r="H36" s="5">
        <f>SUM(B36:G36)</f>
        <v>4</v>
      </c>
      <c r="I36" s="5">
        <f>'Wahlzahlen 17'!B30</f>
        <v>6</v>
      </c>
    </row>
    <row r="37" spans="1:9">
      <c r="A37" s="3" t="s">
        <v>30</v>
      </c>
      <c r="B37" s="3">
        <f>'Mandatsberechnung 19'!C79</f>
        <v>5</v>
      </c>
      <c r="C37" s="3">
        <f>'Mandatsberechnung 19'!D79</f>
        <v>1</v>
      </c>
      <c r="D37" s="3">
        <f>'Mandatsberechnung 19'!E79</f>
        <v>1</v>
      </c>
      <c r="E37" s="3">
        <f>'Mandatsberechnung 19'!F79</f>
        <v>0</v>
      </c>
      <c r="F37" s="3">
        <f>'Mandatsberechnung 19'!G79</f>
        <v>0</v>
      </c>
      <c r="G37" s="3">
        <f>'Mandatsberechnung 19'!H79</f>
        <v>1</v>
      </c>
      <c r="H37" s="3">
        <f>SUM(B37:G37)</f>
        <v>8</v>
      </c>
      <c r="I37" s="3">
        <f>'Wahlzahlen 17'!B6</f>
        <v>11</v>
      </c>
    </row>
    <row r="38" spans="1:9">
      <c r="A38" t="s">
        <v>8</v>
      </c>
      <c r="B38">
        <f>'Mandatsberechnung 19'!C96</f>
        <v>1</v>
      </c>
      <c r="C38">
        <f>'Mandatsberechnung 19'!D96</f>
        <v>1</v>
      </c>
      <c r="D38">
        <f>'Mandatsberechnung 19'!E96</f>
        <v>1</v>
      </c>
      <c r="E38">
        <f>'Mandatsberechnung 19'!F96</f>
        <v>0</v>
      </c>
      <c r="F38">
        <f>'Mandatsberechnung 19'!G96</f>
        <v>0</v>
      </c>
      <c r="G38">
        <f>'Mandatsberechnung 19'!H96</f>
        <v>1</v>
      </c>
      <c r="H38" s="5">
        <f>SUM(B38:G38)</f>
        <v>4</v>
      </c>
    </row>
    <row r="39" spans="1:9">
      <c r="A39" t="s">
        <v>6</v>
      </c>
      <c r="B39">
        <f>'Mandatsberechnung 19'!C49</f>
        <v>4</v>
      </c>
      <c r="C39">
        <f>'Mandatsberechnung 19'!D49</f>
        <v>0</v>
      </c>
      <c r="D39">
        <f>'Mandatsberechnung 19'!E49</f>
        <v>0</v>
      </c>
      <c r="E39">
        <f>'Mandatsberechnung 19'!F49</f>
        <v>0</v>
      </c>
      <c r="F39">
        <f>'Mandatsberechnung 19'!G49</f>
        <v>0</v>
      </c>
      <c r="G39">
        <f>'Mandatsberechnung 19'!H49</f>
        <v>0</v>
      </c>
      <c r="H39" s="5">
        <f>SUM(B39:G39)</f>
        <v>4</v>
      </c>
    </row>
    <row r="40" spans="1:9">
      <c r="A40" s="5" t="s">
        <v>31</v>
      </c>
      <c r="B40">
        <f>'Mandatsberechnung 19'!C21</f>
        <v>0</v>
      </c>
      <c r="C40">
        <f>'Mandatsberechnung 19'!D21</f>
        <v>0</v>
      </c>
      <c r="D40">
        <f>'Mandatsberechnung 19'!E21</f>
        <v>0</v>
      </c>
      <c r="E40">
        <f>'Mandatsberechnung 19'!F21</f>
        <v>0</v>
      </c>
      <c r="F40">
        <f>'Mandatsberechnung 19'!G21</f>
        <v>0</v>
      </c>
      <c r="G40">
        <f>'Mandatsberechnung 19'!H21</f>
        <v>0</v>
      </c>
      <c r="H40" s="5">
        <f>SUM(B40:G40)</f>
        <v>0</v>
      </c>
      <c r="I40" s="5">
        <f>'Wahlzahlen 17'!B31</f>
        <v>3</v>
      </c>
    </row>
    <row r="41" spans="1:9">
      <c r="A41" s="5" t="s">
        <v>32</v>
      </c>
      <c r="B41">
        <f>'Mandatsberechnung 19'!C22</f>
        <v>2</v>
      </c>
      <c r="C41">
        <f>'Mandatsberechnung 19'!D22</f>
        <v>0</v>
      </c>
      <c r="D41">
        <f>'Mandatsberechnung 19'!E22</f>
        <v>0</v>
      </c>
      <c r="E41">
        <f>'Mandatsberechnung 19'!F22</f>
        <v>0</v>
      </c>
      <c r="F41">
        <f>'Mandatsberechnung 19'!G22</f>
        <v>0</v>
      </c>
      <c r="G41">
        <f>'Mandatsberechnung 19'!H22</f>
        <v>0</v>
      </c>
      <c r="H41" s="5">
        <f>SUM(B41:G41)</f>
        <v>2</v>
      </c>
      <c r="I41" s="5">
        <f>'Wahlzahlen 17'!B32</f>
        <v>4</v>
      </c>
    </row>
    <row r="42" spans="1:9">
      <c r="A42" s="5" t="s">
        <v>33</v>
      </c>
      <c r="B42">
        <f>'Mandatsberechnung 19'!C23</f>
        <v>2</v>
      </c>
      <c r="C42">
        <f>'Mandatsberechnung 19'!D23</f>
        <v>0</v>
      </c>
      <c r="D42">
        <f>'Mandatsberechnung 19'!E23</f>
        <v>0</v>
      </c>
      <c r="E42">
        <f>'Mandatsberechnung 19'!F23</f>
        <v>0</v>
      </c>
      <c r="F42">
        <f>'Mandatsberechnung 19'!G23</f>
        <v>0</v>
      </c>
      <c r="G42">
        <f>'Mandatsberechnung 19'!H23</f>
        <v>0</v>
      </c>
      <c r="H42" s="5">
        <f>SUM(B42:G42)</f>
        <v>2</v>
      </c>
      <c r="I42" s="5">
        <f>'Wahlzahlen 17'!B33</f>
        <v>4</v>
      </c>
    </row>
    <row r="43" spans="1:9">
      <c r="A43" s="3" t="s">
        <v>34</v>
      </c>
      <c r="B43" s="3">
        <f>'Mandatsberechnung 19'!C80</f>
        <v>10</v>
      </c>
      <c r="C43" s="3">
        <f>'Mandatsberechnung 19'!D80</f>
        <v>5</v>
      </c>
      <c r="D43" s="3">
        <f>'Mandatsberechnung 19'!E80</f>
        <v>4</v>
      </c>
      <c r="E43" s="3">
        <f>'Mandatsberechnung 19'!F80</f>
        <v>1</v>
      </c>
      <c r="F43" s="3">
        <f>'Mandatsberechnung 19'!G80</f>
        <v>0</v>
      </c>
      <c r="G43" s="3">
        <f>'Mandatsberechnung 19'!H80</f>
        <v>3</v>
      </c>
      <c r="H43" s="3">
        <f>SUM(B43:G43)</f>
        <v>23</v>
      </c>
      <c r="I43" s="3">
        <f>'Wahlzahlen 17'!B7</f>
        <v>27</v>
      </c>
    </row>
    <row r="44" spans="1:9">
      <c r="A44" t="s">
        <v>8</v>
      </c>
      <c r="B44">
        <f>'Mandatsberechnung 19'!C97</f>
        <v>2</v>
      </c>
      <c r="C44">
        <f>'Mandatsberechnung 19'!D97</f>
        <v>3</v>
      </c>
      <c r="D44">
        <f>'Mandatsberechnung 19'!E97</f>
        <v>1</v>
      </c>
      <c r="E44">
        <f>'Mandatsberechnung 19'!F97</f>
        <v>1</v>
      </c>
      <c r="F44">
        <f>'Mandatsberechnung 19'!G97</f>
        <v>0</v>
      </c>
      <c r="G44">
        <f>'Mandatsberechnung 19'!H97</f>
        <v>2</v>
      </c>
      <c r="H44" s="5">
        <f>SUM(B44:G44)</f>
        <v>9</v>
      </c>
    </row>
    <row r="45" spans="1:9">
      <c r="A45" t="s">
        <v>6</v>
      </c>
      <c r="B45">
        <f>'Mandatsberechnung 19'!C50</f>
        <v>8</v>
      </c>
      <c r="C45">
        <f>'Mandatsberechnung 19'!D50</f>
        <v>2</v>
      </c>
      <c r="D45">
        <f>'Mandatsberechnung 19'!E50</f>
        <v>3</v>
      </c>
      <c r="E45">
        <f>'Mandatsberechnung 19'!F50</f>
        <v>0</v>
      </c>
      <c r="F45">
        <f>'Mandatsberechnung 19'!G50</f>
        <v>0</v>
      </c>
      <c r="G45">
        <f>'Mandatsberechnung 19'!H50</f>
        <v>1</v>
      </c>
      <c r="H45" s="5">
        <f>SUM(B45:G45)</f>
        <v>14</v>
      </c>
    </row>
    <row r="46" spans="1:9">
      <c r="A46" s="5" t="s">
        <v>35</v>
      </c>
      <c r="B46">
        <f>'Mandatsberechnung 19'!C24</f>
        <v>2</v>
      </c>
      <c r="C46">
        <f>'Mandatsberechnung 19'!D24</f>
        <v>1</v>
      </c>
      <c r="D46">
        <f>'Mandatsberechnung 19'!E24</f>
        <v>1</v>
      </c>
      <c r="E46">
        <f>'Mandatsberechnung 19'!F24</f>
        <v>0</v>
      </c>
      <c r="F46">
        <f>'Mandatsberechnung 19'!G24</f>
        <v>0</v>
      </c>
      <c r="G46">
        <f>'Mandatsberechnung 19'!H24</f>
        <v>1</v>
      </c>
      <c r="H46" s="5">
        <f>SUM(B46:G46)</f>
        <v>5</v>
      </c>
      <c r="I46" s="5">
        <f>'Wahlzahlen 17'!B34</f>
        <v>9</v>
      </c>
    </row>
    <row r="47" spans="1:9">
      <c r="A47" s="5" t="s">
        <v>36</v>
      </c>
      <c r="B47">
        <f>'Mandatsberechnung 19'!C25</f>
        <v>3</v>
      </c>
      <c r="C47">
        <f>'Mandatsberechnung 19'!D25</f>
        <v>0</v>
      </c>
      <c r="D47">
        <f>'Mandatsberechnung 19'!E25</f>
        <v>1</v>
      </c>
      <c r="E47">
        <f>'Mandatsberechnung 19'!F25</f>
        <v>0</v>
      </c>
      <c r="F47">
        <f>'Mandatsberechnung 19'!G25</f>
        <v>0</v>
      </c>
      <c r="G47">
        <f>'Mandatsberechnung 19'!H25</f>
        <v>0</v>
      </c>
      <c r="H47" s="5">
        <f>SUM(B47:G47)</f>
        <v>4</v>
      </c>
      <c r="I47" s="5">
        <f>'Wahlzahlen 17'!B35</f>
        <v>6</v>
      </c>
    </row>
    <row r="48" spans="1:9">
      <c r="A48" s="5" t="s">
        <v>37</v>
      </c>
      <c r="B48">
        <f>'Mandatsberechnung 19'!C26</f>
        <v>1</v>
      </c>
      <c r="C48">
        <f>'Mandatsberechnung 19'!D26</f>
        <v>0</v>
      </c>
      <c r="D48">
        <f>'Mandatsberechnung 19'!E26</f>
        <v>0</v>
      </c>
      <c r="E48">
        <f>'Mandatsberechnung 19'!F26</f>
        <v>0</v>
      </c>
      <c r="F48">
        <f>'Mandatsberechnung 19'!G26</f>
        <v>0</v>
      </c>
      <c r="G48">
        <f>'Mandatsberechnung 19'!H26</f>
        <v>0</v>
      </c>
      <c r="H48" s="5">
        <f>SUM(B48:G48)</f>
        <v>1</v>
      </c>
      <c r="I48" s="5">
        <f>'Wahlzahlen 17'!B36</f>
        <v>4</v>
      </c>
    </row>
    <row r="49" spans="1:9">
      <c r="A49" s="5" t="s">
        <v>38</v>
      </c>
      <c r="B49">
        <f>'Mandatsberechnung 19'!C27</f>
        <v>2</v>
      </c>
      <c r="C49">
        <f>'Mandatsberechnung 19'!D27</f>
        <v>1</v>
      </c>
      <c r="D49">
        <f>'Mandatsberechnung 19'!E27</f>
        <v>1</v>
      </c>
      <c r="E49">
        <f>'Mandatsberechnung 19'!F27</f>
        <v>0</v>
      </c>
      <c r="F49">
        <f>'Mandatsberechnung 19'!G27</f>
        <v>0</v>
      </c>
      <c r="G49">
        <f>'Mandatsberechnung 19'!H27</f>
        <v>0</v>
      </c>
      <c r="H49" s="5">
        <f>SUM(B49:G49)</f>
        <v>4</v>
      </c>
      <c r="I49" s="5">
        <f>'Wahlzahlen 17'!B37</f>
        <v>8</v>
      </c>
    </row>
    <row r="50" spans="1:9">
      <c r="A50" s="3" t="s">
        <v>39</v>
      </c>
      <c r="B50" s="3">
        <f>'Mandatsberechnung 19'!C81</f>
        <v>6</v>
      </c>
      <c r="C50" s="3">
        <f>'Mandatsberechnung 19'!D81</f>
        <v>1</v>
      </c>
      <c r="D50" s="3">
        <f>'Mandatsberechnung 19'!E81</f>
        <v>2</v>
      </c>
      <c r="E50" s="3">
        <f>'Mandatsberechnung 19'!F81</f>
        <v>1</v>
      </c>
      <c r="F50" s="3">
        <f>'Mandatsberechnung 19'!G81</f>
        <v>0</v>
      </c>
      <c r="G50" s="3">
        <f>'Mandatsberechnung 19'!H81</f>
        <v>2</v>
      </c>
      <c r="H50" s="3">
        <f>SUM(B50:G50)</f>
        <v>12</v>
      </c>
      <c r="I50" s="3">
        <f>'Wahlzahlen 17'!B8</f>
        <v>15</v>
      </c>
    </row>
    <row r="51" spans="1:9">
      <c r="A51" t="s">
        <v>8</v>
      </c>
      <c r="B51">
        <f>'Mandatsberechnung 19'!C98</f>
        <v>2</v>
      </c>
      <c r="C51">
        <f>'Mandatsberechnung 19'!D98</f>
        <v>1</v>
      </c>
      <c r="D51">
        <f>'Mandatsberechnung 19'!E98</f>
        <v>2</v>
      </c>
      <c r="E51">
        <f>'Mandatsberechnung 19'!F98</f>
        <v>1</v>
      </c>
      <c r="F51">
        <f>'Mandatsberechnung 19'!G98</f>
        <v>0</v>
      </c>
      <c r="G51">
        <f>'Mandatsberechnung 19'!H98</f>
        <v>2</v>
      </c>
      <c r="H51" s="5">
        <f>SUM(B51:G51)</f>
        <v>8</v>
      </c>
    </row>
    <row r="52" spans="1:9">
      <c r="A52" t="s">
        <v>6</v>
      </c>
      <c r="B52">
        <f>'Mandatsberechnung 19'!C51</f>
        <v>4</v>
      </c>
      <c r="C52">
        <f>'Mandatsberechnung 19'!D51</f>
        <v>0</v>
      </c>
      <c r="D52">
        <f>'Mandatsberechnung 19'!E51</f>
        <v>0</v>
      </c>
      <c r="E52">
        <f>'Mandatsberechnung 19'!F51</f>
        <v>0</v>
      </c>
      <c r="F52">
        <f>'Mandatsberechnung 19'!G51</f>
        <v>0</v>
      </c>
      <c r="G52">
        <f>'Mandatsberechnung 19'!H51</f>
        <v>0</v>
      </c>
      <c r="H52" s="5">
        <f>SUM(B52:G52)</f>
        <v>4</v>
      </c>
    </row>
    <row r="53" spans="1:9">
      <c r="A53" s="5" t="s">
        <v>40</v>
      </c>
      <c r="B53">
        <f>'Mandatsberechnung 19'!C28</f>
        <v>0</v>
      </c>
      <c r="C53">
        <f>'Mandatsberechnung 19'!D28</f>
        <v>0</v>
      </c>
      <c r="D53">
        <f>'Mandatsberechnung 19'!E28</f>
        <v>0</v>
      </c>
      <c r="E53">
        <f>'Mandatsberechnung 19'!F28</f>
        <v>0</v>
      </c>
      <c r="F53">
        <f>'Mandatsberechnung 19'!G28</f>
        <v>0</v>
      </c>
      <c r="G53">
        <f>'Mandatsberechnung 19'!H28</f>
        <v>0</v>
      </c>
      <c r="H53" s="5">
        <f>SUM(B53:G53)</f>
        <v>0</v>
      </c>
      <c r="I53" s="5">
        <f>'Wahlzahlen 17'!B38</f>
        <v>2</v>
      </c>
    </row>
    <row r="54" spans="1:9">
      <c r="A54" s="5" t="s">
        <v>41</v>
      </c>
      <c r="B54">
        <f>'Mandatsberechnung 19'!C29</f>
        <v>2</v>
      </c>
      <c r="C54">
        <f>'Mandatsberechnung 19'!D29</f>
        <v>0</v>
      </c>
      <c r="D54">
        <f>'Mandatsberechnung 19'!E29</f>
        <v>0</v>
      </c>
      <c r="E54">
        <f>'Mandatsberechnung 19'!F29</f>
        <v>0</v>
      </c>
      <c r="F54">
        <f>'Mandatsberechnung 19'!G29</f>
        <v>0</v>
      </c>
      <c r="G54">
        <f>'Mandatsberechnung 19'!H29</f>
        <v>0</v>
      </c>
      <c r="H54" s="5">
        <f>SUM(B54:G54)</f>
        <v>2</v>
      </c>
      <c r="I54" s="5">
        <f>'Wahlzahlen 17'!B39</f>
        <v>5</v>
      </c>
    </row>
    <row r="55" spans="1:9">
      <c r="A55" s="5" t="s">
        <v>42</v>
      </c>
      <c r="B55">
        <f>'Mandatsberechnung 19'!C30</f>
        <v>1</v>
      </c>
      <c r="C55">
        <f>'Mandatsberechnung 19'!D30</f>
        <v>0</v>
      </c>
      <c r="D55">
        <f>'Mandatsberechnung 19'!E30</f>
        <v>0</v>
      </c>
      <c r="E55">
        <f>'Mandatsberechnung 19'!F30</f>
        <v>0</v>
      </c>
      <c r="F55">
        <f>'Mandatsberechnung 19'!G30</f>
        <v>0</v>
      </c>
      <c r="G55">
        <f>'Mandatsberechnung 19'!H30</f>
        <v>0</v>
      </c>
      <c r="H55" s="5">
        <f>SUM(B55:G55)</f>
        <v>1</v>
      </c>
      <c r="I55" s="5">
        <f>'Wahlzahlen 17'!B40</f>
        <v>4</v>
      </c>
    </row>
    <row r="56" spans="1:9">
      <c r="A56" s="5" t="s">
        <v>43</v>
      </c>
      <c r="B56">
        <f>'Mandatsberechnung 19'!C31</f>
        <v>1</v>
      </c>
      <c r="C56">
        <f>'Mandatsberechnung 19'!D31</f>
        <v>0</v>
      </c>
      <c r="D56">
        <f>'Mandatsberechnung 19'!E31</f>
        <v>0</v>
      </c>
      <c r="E56">
        <f>'Mandatsberechnung 19'!F31</f>
        <v>0</v>
      </c>
      <c r="F56">
        <f>'Mandatsberechnung 19'!G31</f>
        <v>0</v>
      </c>
      <c r="G56">
        <f>'Mandatsberechnung 19'!H31</f>
        <v>0</v>
      </c>
      <c r="H56" s="5">
        <f>SUM(B56:G56)</f>
        <v>1</v>
      </c>
      <c r="I56" s="5">
        <f>'Wahlzahlen 17'!B41</f>
        <v>3</v>
      </c>
    </row>
    <row r="57" spans="1:9">
      <c r="A57" s="5" t="s">
        <v>44</v>
      </c>
      <c r="B57">
        <f>'Mandatsberechnung 19'!C32</f>
        <v>0</v>
      </c>
      <c r="C57">
        <f>'Mandatsberechnung 19'!D32</f>
        <v>0</v>
      </c>
      <c r="D57">
        <f>'Mandatsberechnung 19'!E32</f>
        <v>0</v>
      </c>
      <c r="E57">
        <f>'Mandatsberechnung 19'!F32</f>
        <v>0</v>
      </c>
      <c r="F57">
        <f>'Mandatsberechnung 19'!G32</f>
        <v>0</v>
      </c>
      <c r="G57">
        <f>'Mandatsberechnung 19'!H32</f>
        <v>0</v>
      </c>
      <c r="H57" s="5">
        <f>SUM(B57:G57)</f>
        <v>0</v>
      </c>
      <c r="I57" s="5">
        <f>'Wahlzahlen 17'!B42</f>
        <v>1</v>
      </c>
    </row>
    <row r="58" spans="1:9">
      <c r="A58" s="3" t="s">
        <v>45</v>
      </c>
      <c r="B58" s="3">
        <f>'Mandatsberechnung 19'!C82</f>
        <v>2</v>
      </c>
      <c r="C58" s="3">
        <f>'Mandatsberechnung 19'!D82</f>
        <v>1</v>
      </c>
      <c r="D58" s="3">
        <f>'Mandatsberechnung 19'!E82</f>
        <v>1</v>
      </c>
      <c r="E58" s="3">
        <f>'Mandatsberechnung 19'!F82</f>
        <v>1</v>
      </c>
      <c r="F58" s="3">
        <f>'Mandatsberechnung 19'!G82</f>
        <v>0</v>
      </c>
      <c r="G58" s="3">
        <f>'Mandatsberechnung 19'!H82</f>
        <v>1</v>
      </c>
      <c r="H58" s="3">
        <f>SUM(B58:G58)</f>
        <v>6</v>
      </c>
      <c r="I58" s="3">
        <f>'Wahlzahlen 17'!B9</f>
        <v>8</v>
      </c>
    </row>
    <row r="59" spans="1:9">
      <c r="A59" t="s">
        <v>8</v>
      </c>
      <c r="B59">
        <f>'Mandatsberechnung 19'!C99</f>
        <v>0</v>
      </c>
      <c r="C59">
        <f>'Mandatsberechnung 19'!D99</f>
        <v>1</v>
      </c>
      <c r="D59">
        <f>'Mandatsberechnung 19'!E99</f>
        <v>1</v>
      </c>
      <c r="E59">
        <f>'Mandatsberechnung 19'!F99</f>
        <v>1</v>
      </c>
      <c r="F59">
        <f>'Mandatsberechnung 19'!G99</f>
        <v>0</v>
      </c>
      <c r="G59">
        <f>'Mandatsberechnung 19'!H99</f>
        <v>1</v>
      </c>
      <c r="H59" s="5">
        <f>SUM(B59:G59)</f>
        <v>4</v>
      </c>
    </row>
    <row r="60" spans="1:9">
      <c r="A60" t="s">
        <v>6</v>
      </c>
      <c r="B60">
        <f>'Mandatsberechnung 19'!C52</f>
        <v>2</v>
      </c>
      <c r="C60">
        <f>'Mandatsberechnung 19'!D52</f>
        <v>0</v>
      </c>
      <c r="D60">
        <f>'Mandatsberechnung 19'!E52</f>
        <v>0</v>
      </c>
      <c r="E60">
        <f>'Mandatsberechnung 19'!F52</f>
        <v>0</v>
      </c>
      <c r="F60">
        <f>'Mandatsberechnung 19'!G52</f>
        <v>0</v>
      </c>
      <c r="G60">
        <f>'Mandatsberechnung 19'!H52</f>
        <v>0</v>
      </c>
      <c r="H60" s="5">
        <f>SUM(B60:G60)</f>
        <v>2</v>
      </c>
    </row>
    <row r="61" spans="1:9">
      <c r="A61" s="5" t="s">
        <v>46</v>
      </c>
      <c r="B61">
        <f>'Mandatsberechnung 19'!C33</f>
        <v>1</v>
      </c>
      <c r="C61">
        <f>'Mandatsberechnung 19'!D33</f>
        <v>0</v>
      </c>
      <c r="D61">
        <f>'Mandatsberechnung 19'!E33</f>
        <v>0</v>
      </c>
      <c r="E61">
        <f>'Mandatsberechnung 19'!F33</f>
        <v>0</v>
      </c>
      <c r="F61">
        <f>'Mandatsberechnung 19'!G33</f>
        <v>0</v>
      </c>
      <c r="G61">
        <f>'Mandatsberechnung 19'!H33</f>
        <v>0</v>
      </c>
      <c r="H61" s="5">
        <f>SUM(B61:G61)</f>
        <v>1</v>
      </c>
      <c r="I61" s="5">
        <f>'Wahlzahlen 17'!B43</f>
        <v>4</v>
      </c>
    </row>
    <row r="62" spans="1:9">
      <c r="A62" s="5" t="s">
        <v>47</v>
      </c>
      <c r="B62">
        <f>'Mandatsberechnung 19'!C34</f>
        <v>1</v>
      </c>
      <c r="C62">
        <f>'Mandatsberechnung 19'!D34</f>
        <v>0</v>
      </c>
      <c r="D62">
        <f>'Mandatsberechnung 19'!E34</f>
        <v>0</v>
      </c>
      <c r="E62">
        <f>'Mandatsberechnung 19'!F34</f>
        <v>0</v>
      </c>
      <c r="F62">
        <f>'Mandatsberechnung 19'!G34</f>
        <v>0</v>
      </c>
      <c r="G62">
        <f>'Mandatsberechnung 19'!H34</f>
        <v>0</v>
      </c>
      <c r="H62" s="5">
        <f>SUM(B62:G62)</f>
        <v>1</v>
      </c>
      <c r="I62" s="5">
        <f>'Wahlzahlen 17'!B44</f>
        <v>4</v>
      </c>
    </row>
    <row r="63" spans="1:9">
      <c r="A63" s="3" t="s">
        <v>48</v>
      </c>
      <c r="B63" s="3">
        <f>'Mandatsberechnung 19'!C83</f>
        <v>8</v>
      </c>
      <c r="C63" s="3">
        <f>'Mandatsberechnung 19'!D83</f>
        <v>8</v>
      </c>
      <c r="D63" s="3">
        <f>'Mandatsberechnung 19'!E83</f>
        <v>4</v>
      </c>
      <c r="E63" s="3">
        <f>'Mandatsberechnung 19'!F83</f>
        <v>3</v>
      </c>
      <c r="F63" s="3">
        <f>'Mandatsberechnung 19'!G83</f>
        <v>0</v>
      </c>
      <c r="G63" s="3">
        <f>'Mandatsberechnung 19'!H83</f>
        <v>6</v>
      </c>
      <c r="H63" s="3">
        <f>SUM(B63:G63)</f>
        <v>29</v>
      </c>
      <c r="I63" s="3">
        <f>'Wahlzahlen 17'!B10</f>
        <v>33</v>
      </c>
    </row>
    <row r="64" spans="1:9">
      <c r="A64" t="s">
        <v>8</v>
      </c>
      <c r="B64">
        <f>'Mandatsberechnung 19'!C100</f>
        <v>4</v>
      </c>
      <c r="C64">
        <f>'Mandatsberechnung 19'!D100</f>
        <v>3</v>
      </c>
      <c r="D64">
        <f>'Mandatsberechnung 19'!E100</f>
        <v>2</v>
      </c>
      <c r="E64">
        <f>'Mandatsberechnung 19'!F100</f>
        <v>3</v>
      </c>
      <c r="F64">
        <f>'Mandatsberechnung 19'!G100</f>
        <v>0</v>
      </c>
      <c r="G64">
        <f>'Mandatsberechnung 19'!H100</f>
        <v>4</v>
      </c>
      <c r="H64" s="5">
        <f>SUM(B64:G64)</f>
        <v>16</v>
      </c>
    </row>
    <row r="65" spans="1:9">
      <c r="A65" t="s">
        <v>6</v>
      </c>
      <c r="B65">
        <f>'Mandatsberechnung 19'!C53</f>
        <v>4</v>
      </c>
      <c r="C65">
        <f>'Mandatsberechnung 19'!D53</f>
        <v>5</v>
      </c>
      <c r="D65">
        <f>'Mandatsberechnung 19'!E53</f>
        <v>2</v>
      </c>
      <c r="E65">
        <f>'Mandatsberechnung 19'!F53</f>
        <v>0</v>
      </c>
      <c r="F65">
        <f>'Mandatsberechnung 19'!G53</f>
        <v>0</v>
      </c>
      <c r="G65">
        <f>'Mandatsberechnung 19'!H53</f>
        <v>2</v>
      </c>
      <c r="H65" s="5">
        <f>SUM(B65:G65)</f>
        <v>13</v>
      </c>
    </row>
    <row r="66" spans="1:9">
      <c r="A66" s="5" t="s">
        <v>49</v>
      </c>
      <c r="B66">
        <f>'Mandatsberechnung 19'!C35</f>
        <v>0</v>
      </c>
      <c r="C66">
        <f>'Mandatsberechnung 19'!D35</f>
        <v>0</v>
      </c>
      <c r="D66">
        <f>'Mandatsberechnung 19'!E35</f>
        <v>0</v>
      </c>
      <c r="E66">
        <f>'Mandatsberechnung 19'!F35</f>
        <v>0</v>
      </c>
      <c r="F66">
        <f>'Mandatsberechnung 19'!G35</f>
        <v>0</v>
      </c>
      <c r="G66">
        <f>'Mandatsberechnung 19'!H35</f>
        <v>0</v>
      </c>
      <c r="H66" s="5">
        <f>SUM(B66:G66)</f>
        <v>0</v>
      </c>
      <c r="I66" s="5">
        <f>'Wahlzahlen 17'!B45</f>
        <v>3</v>
      </c>
    </row>
    <row r="67" spans="1:9">
      <c r="A67" s="5" t="s">
        <v>50</v>
      </c>
      <c r="B67">
        <f>'Mandatsberechnung 19'!C36</f>
        <v>0</v>
      </c>
      <c r="C67">
        <f>'Mandatsberechnung 19'!D36</f>
        <v>0</v>
      </c>
      <c r="D67">
        <f>'Mandatsberechnung 19'!E36</f>
        <v>0</v>
      </c>
      <c r="E67">
        <f>'Mandatsberechnung 19'!F36</f>
        <v>0</v>
      </c>
      <c r="F67">
        <f>'Mandatsberechnung 19'!G36</f>
        <v>0</v>
      </c>
      <c r="G67">
        <f>'Mandatsberechnung 19'!H36</f>
        <v>0</v>
      </c>
      <c r="H67" s="5">
        <f>SUM(B67:G67)</f>
        <v>0</v>
      </c>
      <c r="I67" s="5">
        <f>'Wahlzahlen 17'!B46</f>
        <v>3</v>
      </c>
    </row>
    <row r="68" spans="1:9">
      <c r="A68" s="5" t="s">
        <v>51</v>
      </c>
      <c r="B68">
        <f>'Mandatsberechnung 19'!C37</f>
        <v>0</v>
      </c>
      <c r="C68">
        <f>'Mandatsberechnung 19'!D37</f>
        <v>0</v>
      </c>
      <c r="D68">
        <f>'Mandatsberechnung 19'!E37</f>
        <v>0</v>
      </c>
      <c r="E68">
        <f>'Mandatsberechnung 19'!F37</f>
        <v>0</v>
      </c>
      <c r="F68">
        <f>'Mandatsberechnung 19'!G37</f>
        <v>0</v>
      </c>
      <c r="G68">
        <f>'Mandatsberechnung 19'!H37</f>
        <v>0</v>
      </c>
      <c r="H68" s="5">
        <f>SUM(B68:G68)</f>
        <v>0</v>
      </c>
      <c r="I68" s="5">
        <f>'Wahlzahlen 17'!B47</f>
        <v>3</v>
      </c>
    </row>
    <row r="69" spans="1:9">
      <c r="A69" s="5" t="s">
        <v>52</v>
      </c>
      <c r="B69">
        <f>'Mandatsberechnung 19'!C38</f>
        <v>1</v>
      </c>
      <c r="C69">
        <f>'Mandatsberechnung 19'!D38</f>
        <v>2</v>
      </c>
      <c r="D69">
        <f>'Mandatsberechnung 19'!E38</f>
        <v>1</v>
      </c>
      <c r="E69">
        <f>'Mandatsberechnung 19'!F38</f>
        <v>0</v>
      </c>
      <c r="F69">
        <f>'Mandatsberechnung 19'!G38</f>
        <v>0</v>
      </c>
      <c r="G69">
        <f>'Mandatsberechnung 19'!H38</f>
        <v>0</v>
      </c>
      <c r="H69" s="5">
        <f>SUM(B69:G69)</f>
        <v>4</v>
      </c>
      <c r="I69" s="5">
        <f>'Wahlzahlen 17'!B48</f>
        <v>7</v>
      </c>
    </row>
    <row r="70" spans="1:9">
      <c r="A70" s="5" t="s">
        <v>53</v>
      </c>
      <c r="B70">
        <f>'Mandatsberechnung 19'!C39</f>
        <v>1</v>
      </c>
      <c r="C70">
        <f>'Mandatsberechnung 19'!D39</f>
        <v>1</v>
      </c>
      <c r="D70">
        <f>'Mandatsberechnung 19'!E39</f>
        <v>0</v>
      </c>
      <c r="E70">
        <f>'Mandatsberechnung 19'!F39</f>
        <v>0</v>
      </c>
      <c r="F70">
        <f>'Mandatsberechnung 19'!G39</f>
        <v>0</v>
      </c>
      <c r="G70">
        <f>'Mandatsberechnung 19'!H39</f>
        <v>1</v>
      </c>
      <c r="H70" s="5">
        <f>SUM(B70:G70)</f>
        <v>3</v>
      </c>
      <c r="I70" s="5">
        <f>'Wahlzahlen 17'!B49</f>
        <v>6</v>
      </c>
    </row>
    <row r="71" spans="1:9">
      <c r="A71" s="5" t="s">
        <v>54</v>
      </c>
      <c r="B71">
        <f>'Mandatsberechnung 19'!C40</f>
        <v>1</v>
      </c>
      <c r="C71">
        <f>'Mandatsberechnung 19'!D40</f>
        <v>1</v>
      </c>
      <c r="D71">
        <f>'Mandatsberechnung 19'!E40</f>
        <v>0</v>
      </c>
      <c r="E71">
        <f>'Mandatsberechnung 19'!F40</f>
        <v>0</v>
      </c>
      <c r="F71">
        <f>'Mandatsberechnung 19'!G40</f>
        <v>0</v>
      </c>
      <c r="G71">
        <f>'Mandatsberechnung 19'!H40</f>
        <v>1</v>
      </c>
      <c r="H71" s="5">
        <f>SUM(B71:G71)</f>
        <v>3</v>
      </c>
      <c r="I71" s="5">
        <f>'Wahlzahlen 17'!B50</f>
        <v>5</v>
      </c>
    </row>
    <row r="72" spans="1:9">
      <c r="A72" s="5" t="s">
        <v>55</v>
      </c>
      <c r="B72">
        <f>'Mandatsberechnung 19'!C41</f>
        <v>1</v>
      </c>
      <c r="C72">
        <f>'Mandatsberechnung 19'!D41</f>
        <v>1</v>
      </c>
      <c r="D72">
        <f>'Mandatsberechnung 19'!E41</f>
        <v>1</v>
      </c>
      <c r="E72">
        <f>'Mandatsberechnung 19'!F41</f>
        <v>0</v>
      </c>
      <c r="F72">
        <f>'Mandatsberechnung 19'!G41</f>
        <v>0</v>
      </c>
      <c r="G72">
        <f>'Mandatsberechnung 19'!H41</f>
        <v>0</v>
      </c>
      <c r="H72" s="5">
        <f>SUM(B72:G72)</f>
        <v>3</v>
      </c>
      <c r="I72" s="5">
        <f>'Wahlzahlen 17'!B51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Mandatsspiegel Vergleich</vt:lpstr>
      <vt:lpstr>Mandatsspiegel 17</vt:lpstr>
      <vt:lpstr>WKErgebnisse 17</vt:lpstr>
      <vt:lpstr>Wahlzahlen 17</vt:lpstr>
      <vt:lpstr>Mandatsberechnung 17</vt:lpstr>
      <vt:lpstr>WKErgebnisse 19</vt:lpstr>
      <vt:lpstr>Wahlzahlen 19</vt:lpstr>
      <vt:lpstr>Mandatsberechnung 19</vt:lpstr>
      <vt:lpstr>Mandatsspiegel 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WRABEC Oliver (BMI-III/6)</dc:creator>
  <cp:keywords/>
  <dc:description/>
  <cp:lastModifiedBy>Erich Neuwirth on Mozart</cp:lastModifiedBy>
  <cp:revision/>
  <dcterms:created xsi:type="dcterms:W3CDTF">2017-10-16T21:38:41Z</dcterms:created>
  <dcterms:modified xsi:type="dcterms:W3CDTF">2019-10-04T11:50:10Z</dcterms:modified>
  <cp:category/>
  <cp:contentStatus/>
</cp:coreProperties>
</file>